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<sst xmlns="http://schemas.openxmlformats.org/spreadsheetml/2006/main" count="226" uniqueCount="111">
  <si>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</si>
  <si>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</si>
  <si>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</si>
  <si>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</si>
  <si>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</si>
  <si>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</si>
  <si>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</si>
  <si>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</si>
  <si>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</si>
  <si>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</si>
  <si>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</si>
  <si>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</si>
  <si>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</si>
  <si>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</si>
  <si>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</si>
  <si>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</si>
  <si>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</si>
  <si>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</si>
  <si>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</si>
  <si>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</si>
  <si>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</si>
  <si>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</si>
  <si>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</si>
  <si>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</si>
  <si>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</si>
  <si>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</si>
  <si>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</si>
  <si>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</si>
  <si>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</si>
  <si>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</si>
  <si>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</si>
  <si>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</si>
  <si>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</si>
  <si>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</si>
  <si>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</si>
  <si>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</si>
  <si>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</si>
  <si>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</si>
  <si>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</si>
  <si>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</si>
  <si>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</si>
  <si>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</si>
  <si>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</si>
  <si>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</si>
  <si>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</si>
  <si>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</si>
  <si>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</si>
  <si>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</si>
  <si>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</si>
  <si>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</si>
  <si>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</si>
  <si>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</si>
  <si>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</si>
  <si>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</si>
  <si>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</si>
  <si>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</si>
  <si>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</si>
  <si>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</si>
  <si>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</si>
  <si>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</si>
  <si>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</si>
  <si>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</si>
  <si>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</si>
  <si>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</si>
  <si>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</si>
  <si>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</si>
  <si>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</si>
  <si>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</si>
  <si>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</si>
  <si>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</si>
  <si>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</si>
  <si>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</si>
  <si>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</si>
  <si>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</si>
  <si>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</si>
  <si>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</si>
  <si>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</si>
  <si>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</si>
  <si>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</si>
  <si>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</si>
  <si>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</si>
  <si>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</si>
  <si>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</si>
  <si>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</si>
  <si>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</si>
  <si>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</si>
  <si>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</si>
  <si>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</si>
  <si>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</si>
  <si>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</si>
  <si>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</si>
  <si>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</si>
  <si>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</si>
  <si>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</si>
  <si>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</si>
  <si>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</si>
  <si>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三種町</t>
  </si>
  <si>
    <t>法非適用</t>
  </si>
  <si>
    <t>下水道事業</t>
  </si>
  <si>
    <t>特定環境保全公共下水道</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</si>
  <si>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</si>
  <si>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</si>
  <si>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</si>
  <si>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</si>
  <si>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</si>
  <si>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</si>
  <si>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</si>
  <si>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</si>
  <si>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比率、経費回収率が共に100%を下回っており、水洗化率が類似団体平均値を下回っていることからも、使用料収入が不足しており、一般会計からの繰入金等の財源に依存している状況が現れています。
　水洗化率については微増が続いていますが、算定の基礎数値である水洗化人口については横ばい、あるいは微減傾向にあります。水洗化率の向上を図ることはもちろん必要ではありますが、劇的な向上がない限りは、経営の健全化に繋がるとは安易に言えない状況にあるため、使用料改定を検討する必要があります。
　汚水処理原価が類似団体平均値を下回っていることについても、水洗化率の低さが要因となっていると考えられますが、上記のとおり水洗化率の向上により有収水量が増加するとは言えない状況にあります。そのため、不明水対策や、人口減少に合わせた中継ポンプの能力見直しを行うことにより、維持管理費用の削減を図っていくことが必要となります。</t>
    <rPh sb="1" eb="4">
      <t>シュウエキテキ</t>
    </rPh>
    <rPh sb="4" eb="6">
      <t>シュウシ</t>
    </rPh>
    <rPh sb="6" eb="8">
      <t>ヒリツ</t>
    </rPh>
    <rPh sb="9" eb="11">
      <t>ケイヒ</t>
    </rPh>
    <rPh sb="11" eb="13">
      <t>カイシュウ</t>
    </rPh>
    <rPh sb="13" eb="14">
      <t>リツ</t>
    </rPh>
    <rPh sb="15" eb="16">
      <t>トモ</t>
    </rPh>
    <rPh sb="22" eb="24">
      <t>シタマワ</t>
    </rPh>
    <rPh sb="29" eb="32">
      <t>スイセンカ</t>
    </rPh>
    <rPh sb="32" eb="33">
      <t>リツ</t>
    </rPh>
    <rPh sb="34" eb="36">
      <t>ルイジ</t>
    </rPh>
    <rPh sb="36" eb="38">
      <t>ダンタイ</t>
    </rPh>
    <rPh sb="38" eb="40">
      <t>ヘイキン</t>
    </rPh>
    <rPh sb="40" eb="41">
      <t>チ</t>
    </rPh>
    <rPh sb="42" eb="44">
      <t>シタマワ</t>
    </rPh>
    <rPh sb="54" eb="57">
      <t>シヨウリョウ</t>
    </rPh>
    <rPh sb="57" eb="59">
      <t>シュウニュウ</t>
    </rPh>
    <rPh sb="60" eb="62">
      <t>フソク</t>
    </rPh>
    <rPh sb="67" eb="69">
      <t>イッパン</t>
    </rPh>
    <rPh sb="69" eb="71">
      <t>カイケイ</t>
    </rPh>
    <rPh sb="74" eb="76">
      <t>クリイレ</t>
    </rPh>
    <rPh sb="76" eb="77">
      <t>キン</t>
    </rPh>
    <rPh sb="77" eb="78">
      <t>トウ</t>
    </rPh>
    <rPh sb="79" eb="81">
      <t>ザイゲン</t>
    </rPh>
    <rPh sb="82" eb="84">
      <t>イゾン</t>
    </rPh>
    <rPh sb="88" eb="90">
      <t>ジョウキョウ</t>
    </rPh>
    <rPh sb="91" eb="92">
      <t>アラワ</t>
    </rPh>
    <rPh sb="100" eb="103">
      <t>スイセンカ</t>
    </rPh>
    <rPh sb="103" eb="104">
      <t>リツ</t>
    </rPh>
    <rPh sb="109" eb="111">
      <t>ビゾウ</t>
    </rPh>
    <rPh sb="112" eb="113">
      <t>ツヅ</t>
    </rPh>
    <rPh sb="120" eb="122">
      <t>サンテイ</t>
    </rPh>
    <rPh sb="123" eb="125">
      <t>キソ</t>
    </rPh>
    <rPh sb="125" eb="127">
      <t>スウチ</t>
    </rPh>
    <rPh sb="130" eb="133">
      <t>スイセンカ</t>
    </rPh>
    <rPh sb="133" eb="135">
      <t>ジンコウ</t>
    </rPh>
    <rPh sb="140" eb="141">
      <t>ヨコ</t>
    </rPh>
    <rPh sb="148" eb="150">
      <t>ビゲン</t>
    </rPh>
    <rPh sb="150" eb="152">
      <t>ケイコウ</t>
    </rPh>
    <rPh sb="158" eb="161">
      <t>スイセンカ</t>
    </rPh>
    <rPh sb="161" eb="162">
      <t>リツ</t>
    </rPh>
    <rPh sb="163" eb="165">
      <t>コウジョウ</t>
    </rPh>
    <rPh sb="166" eb="167">
      <t>ハカ</t>
    </rPh>
    <rPh sb="175" eb="177">
      <t>ヒツヨウ</t>
    </rPh>
    <rPh sb="185" eb="187">
      <t>ゲキテキ</t>
    </rPh>
    <rPh sb="188" eb="190">
      <t>コウジョウ</t>
    </rPh>
    <rPh sb="193" eb="194">
      <t>カギ</t>
    </rPh>
    <rPh sb="197" eb="199">
      <t>ケイエイ</t>
    </rPh>
    <rPh sb="200" eb="203">
      <t>ケンゼンカ</t>
    </rPh>
    <rPh sb="204" eb="205">
      <t>ツナ</t>
    </rPh>
    <rPh sb="209" eb="211">
      <t>アンイ</t>
    </rPh>
    <rPh sb="212" eb="213">
      <t>イ</t>
    </rPh>
    <rPh sb="216" eb="218">
      <t>ジョウキョウ</t>
    </rPh>
    <rPh sb="224" eb="227">
      <t>シヨウリョウ</t>
    </rPh>
    <rPh sb="227" eb="229">
      <t>カイテイ</t>
    </rPh>
    <rPh sb="230" eb="232">
      <t>ケントウ</t>
    </rPh>
    <rPh sb="234" eb="236">
      <t>ヒツヨウ</t>
    </rPh>
    <rPh sb="245" eb="247">
      <t>オスイ</t>
    </rPh>
    <rPh sb="247" eb="249">
      <t>ショリ</t>
    </rPh>
    <rPh sb="249" eb="251">
      <t>ゲンカ</t>
    </rPh>
    <rPh sb="252" eb="254">
      <t>ルイジ</t>
    </rPh>
    <rPh sb="254" eb="256">
      <t>ダンタイ</t>
    </rPh>
    <phoneticPr fontId="4"/>
  </si>
  <si>
    <t>　平成４年に旧琴丘町で供用開始した管渠が一番古いものであり、国土交通省が示している下水道管渠の標準耐用年数５０年を経過するのは２０年以上先になります。現状では管渠の更新が必要になるような目立ったトラブルは発生しておりません。
　今後は、不明水対策と併せてカメラ調査等の維持管理の計画を策定し、管渠の老朽化状況の把握と適切な維持管理の見通しを立て、長寿命化を図っていく必要があります。</t>
    <rPh sb="1" eb="3">
      <t>ヘイセイ</t>
    </rPh>
    <rPh sb="4" eb="5">
      <t>ネン</t>
    </rPh>
    <rPh sb="6" eb="7">
      <t>キュウ</t>
    </rPh>
    <rPh sb="7" eb="9">
      <t>コトオカ</t>
    </rPh>
    <rPh sb="9" eb="10">
      <t>マチ</t>
    </rPh>
    <rPh sb="11" eb="13">
      <t>キョウヨウ</t>
    </rPh>
    <rPh sb="13" eb="15">
      <t>カイシ</t>
    </rPh>
    <rPh sb="17" eb="19">
      <t>カンキョ</t>
    </rPh>
    <rPh sb="20" eb="22">
      <t>イチバン</t>
    </rPh>
    <rPh sb="22" eb="23">
      <t>フル</t>
    </rPh>
    <rPh sb="30" eb="32">
      <t>コクド</t>
    </rPh>
    <rPh sb="32" eb="35">
      <t>コウツウショウ</t>
    </rPh>
    <rPh sb="36" eb="37">
      <t>シメ</t>
    </rPh>
    <rPh sb="41" eb="44">
      <t>ゲスイドウ</t>
    </rPh>
    <rPh sb="44" eb="46">
      <t>カンキョ</t>
    </rPh>
    <rPh sb="47" eb="49">
      <t>ヒョウジュン</t>
    </rPh>
    <rPh sb="49" eb="51">
      <t>タイヨウ</t>
    </rPh>
    <rPh sb="51" eb="53">
      <t>ネンスウ</t>
    </rPh>
    <rPh sb="55" eb="56">
      <t>ネン</t>
    </rPh>
    <rPh sb="57" eb="59">
      <t>ケイカ</t>
    </rPh>
    <rPh sb="65" eb="66">
      <t>ネン</t>
    </rPh>
    <rPh sb="66" eb="68">
      <t>イジョウ</t>
    </rPh>
    <rPh sb="68" eb="69">
      <t>サキ</t>
    </rPh>
    <rPh sb="75" eb="77">
      <t>ゲンジョウ</t>
    </rPh>
    <rPh sb="79" eb="81">
      <t>カンキョ</t>
    </rPh>
    <rPh sb="82" eb="84">
      <t>コウシン</t>
    </rPh>
    <rPh sb="85" eb="87">
      <t>ヒツヨウ</t>
    </rPh>
    <rPh sb="93" eb="95">
      <t>メダ</t>
    </rPh>
    <rPh sb="102" eb="104">
      <t>ハッセイ</t>
    </rPh>
    <rPh sb="114" eb="116">
      <t>コンゴ</t>
    </rPh>
    <rPh sb="118" eb="120">
      <t>フメイ</t>
    </rPh>
    <rPh sb="120" eb="121">
      <t>スイ</t>
    </rPh>
    <rPh sb="121" eb="123">
      <t>タイサク</t>
    </rPh>
    <rPh sb="124" eb="125">
      <t>アワ</t>
    </rPh>
    <rPh sb="130" eb="132">
      <t>チョウサ</t>
    </rPh>
    <rPh sb="132" eb="133">
      <t>トウ</t>
    </rPh>
    <rPh sb="134" eb="136">
      <t>イジ</t>
    </rPh>
    <rPh sb="136" eb="138">
      <t>カンリ</t>
    </rPh>
    <rPh sb="139" eb="141">
      <t>ケイカク</t>
    </rPh>
    <rPh sb="142" eb="144">
      <t>サクテイ</t>
    </rPh>
    <rPh sb="146" eb="148">
      <t>カンキョ</t>
    </rPh>
    <rPh sb="149" eb="152">
      <t>ロウキュウカ</t>
    </rPh>
    <rPh sb="152" eb="154">
      <t>ジョウキョウ</t>
    </rPh>
    <rPh sb="155" eb="157">
      <t>ハアク</t>
    </rPh>
    <rPh sb="158" eb="160">
      <t>テキセツ</t>
    </rPh>
    <rPh sb="161" eb="163">
      <t>イジ</t>
    </rPh>
    <rPh sb="163" eb="165">
      <t>カンリ</t>
    </rPh>
    <rPh sb="166" eb="168">
      <t>ミトオ</t>
    </rPh>
    <rPh sb="170" eb="171">
      <t>タ</t>
    </rPh>
    <rPh sb="173" eb="177">
      <t>チョウジュミョウカ</t>
    </rPh>
    <rPh sb="178" eb="179">
      <t>ハカ</t>
    </rPh>
    <rPh sb="183" eb="185">
      <t>ヒツヨウ</t>
    </rPh>
    <phoneticPr fontId="4"/>
  </si>
  <si>
    <t>　現状では健全な経営ができているとはいえないため、地道な水洗化率の向上と、使用料改定による自主財源の増収を図りつつ、不明水対策や施設の能力の見直しにより維持管理費用を削減し、収入と支出の両面から経営の健全化を目指していかなければなりません。
　また、企業会計に移行する予定である平成３２年度以降は、分析対象となる経営指標が新しくなるため、より詳細な分析による経営の健全化を図ります。</t>
    <rPh sb="1" eb="3">
      <t>ゲンジョウ</t>
    </rPh>
    <rPh sb="5" eb="7">
      <t>ケンゼン</t>
    </rPh>
    <rPh sb="8" eb="10">
      <t>ケイエイ</t>
    </rPh>
    <rPh sb="25" eb="27">
      <t>ジミチ</t>
    </rPh>
    <rPh sb="28" eb="31">
      <t>スイセンカ</t>
    </rPh>
    <rPh sb="31" eb="32">
      <t>リツ</t>
    </rPh>
    <rPh sb="33" eb="35">
      <t>コウジョウ</t>
    </rPh>
    <rPh sb="37" eb="40">
      <t>シヨウリョウ</t>
    </rPh>
    <rPh sb="40" eb="42">
      <t>カイテイ</t>
    </rPh>
    <rPh sb="45" eb="47">
      <t>ジシュ</t>
    </rPh>
    <rPh sb="47" eb="49">
      <t>ザイゲン</t>
    </rPh>
    <rPh sb="50" eb="52">
      <t>ゾウシュウ</t>
    </rPh>
    <rPh sb="53" eb="54">
      <t>ハカ</t>
    </rPh>
    <rPh sb="58" eb="60">
      <t>フメイ</t>
    </rPh>
    <rPh sb="60" eb="61">
      <t>スイ</t>
    </rPh>
    <rPh sb="61" eb="63">
      <t>タイサク</t>
    </rPh>
    <rPh sb="64" eb="66">
      <t>シセツ</t>
    </rPh>
    <rPh sb="67" eb="69">
      <t>ノウリョク</t>
    </rPh>
    <rPh sb="70" eb="72">
      <t>ミナオ</t>
    </rPh>
    <rPh sb="76" eb="78">
      <t>イジ</t>
    </rPh>
    <rPh sb="78" eb="80">
      <t>カンリ</t>
    </rPh>
    <rPh sb="80" eb="82">
      <t>ヒヨウ</t>
    </rPh>
    <rPh sb="83" eb="85">
      <t>サクゲン</t>
    </rPh>
    <rPh sb="87" eb="89">
      <t>シュウニュウ</t>
    </rPh>
    <rPh sb="90" eb="92">
      <t>シシュツ</t>
    </rPh>
    <rPh sb="93" eb="95">
      <t>リョウメン</t>
    </rPh>
    <rPh sb="97" eb="99">
      <t>ケイエイ</t>
    </rPh>
    <rPh sb="100" eb="103">
      <t>ケンゼンカ</t>
    </rPh>
    <rPh sb="104" eb="106">
      <t>メザ</t>
    </rPh>
    <rPh sb="125" eb="127">
      <t>キギョウ</t>
    </rPh>
    <rPh sb="127" eb="129">
      <t>カイケイ</t>
    </rPh>
    <rPh sb="130" eb="132">
      <t>イコウ</t>
    </rPh>
    <rPh sb="134" eb="136">
      <t>ヨテイ</t>
    </rPh>
    <rPh sb="139" eb="141">
      <t>ヘイセイ</t>
    </rPh>
    <rPh sb="143" eb="145">
      <t>ネンド</t>
    </rPh>
    <rPh sb="145" eb="147">
      <t>イコウ</t>
    </rPh>
    <rPh sb="149" eb="151">
      <t>ブンセキ</t>
    </rPh>
    <rPh sb="151" eb="153">
      <t>タイショウ</t>
    </rPh>
    <rPh sb="156" eb="158">
      <t>ケイエイ</t>
    </rPh>
    <rPh sb="158" eb="160">
      <t>シヒョウ</t>
    </rPh>
    <rPh sb="161" eb="162">
      <t>アタラ</t>
    </rPh>
    <rPh sb="171" eb="173">
      <t>ショウサイ</t>
    </rPh>
    <rPh sb="174" eb="176">
      <t>ブンセキ</t>
    </rPh>
    <rPh sb="179" eb="181">
      <t>ケイエイ</t>
    </rPh>
    <rPh sb="182" eb="185">
      <t>ケンゼンカ</t>
    </rPh>
    <rPh sb="186" eb="187">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</si>
</sst>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23013760"/>
        <c:axId val="123028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c:v>
                </c:pt>
                <c:pt idx="1">
                  <c:v>0.11</c:v>
                </c:pt>
                <c:pt idx="2">
                  <c:v>0.05</c:v>
                </c:pt>
                <c:pt idx="3">
                  <c:v>0.04</c:v>
                </c:pt>
                <c:pt idx="4">
                  <c:v>7.0000000000000007E-2</c:v>
                </c:pt>
              </c:numCache>
            </c:numRef>
          </c:val>
          <c:smooth val="0"/>
        </c:ser>
        <c:dLbls>
          <c:showLegendKey val="0"/>
          <c:showVal val="0"/>
          <c:showCatName val="0"/>
          <c:showSerName val="0"/>
          <c:showPercent val="0"/>
          <c:showBubbleSize val="0"/>
        </c:dLbls>
        <c:marker val="1"/>
        <c:smooth val="0"/>
        <c:axId val="123013760"/>
        <c:axId val="123028224"/>
      </c:lineChart>
      <c:dateAx>
        <c:axId val="123013760"/>
        <c:scaling>
          <c:orientation val="minMax"/>
        </c:scaling>
        <c:delete val="1"/>
        <c:axPos val="b"/>
        <c:numFmt formatCode="ge" sourceLinked="1"/>
        <c:majorTickMark val="none"/>
        <c:minorTickMark val="none"/>
        <c:tickLblPos val="none"/>
        <c:crossAx val="123028224"/>
        <c:crosses val="autoZero"/>
        <c:auto val="1"/>
        <c:lblOffset val="100"/>
        <c:baseTimeUnit val="years"/>
      </c:dateAx>
      <c:valAx>
        <c:axId val="12302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3013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47504512"/>
        <c:axId val="147527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41.59</c:v>
                </c:pt>
                <c:pt idx="1">
                  <c:v>42.31</c:v>
                </c:pt>
                <c:pt idx="2">
                  <c:v>43.65</c:v>
                </c:pt>
                <c:pt idx="3">
                  <c:v>43.58</c:v>
                </c:pt>
                <c:pt idx="4">
                  <c:v>41.35</c:v>
                </c:pt>
              </c:numCache>
            </c:numRef>
          </c:val>
          <c:smooth val="0"/>
        </c:ser>
        <c:dLbls>
          <c:showLegendKey val="0"/>
          <c:showVal val="0"/>
          <c:showCatName val="0"/>
          <c:showSerName val="0"/>
          <c:showPercent val="0"/>
          <c:showBubbleSize val="0"/>
        </c:dLbls>
        <c:marker val="1"/>
        <c:smooth val="0"/>
        <c:axId val="147504512"/>
        <c:axId val="147527168"/>
      </c:lineChart>
      <c:dateAx>
        <c:axId val="147504512"/>
        <c:scaling>
          <c:orientation val="minMax"/>
        </c:scaling>
        <c:delete val="1"/>
        <c:axPos val="b"/>
        <c:numFmt formatCode="ge" sourceLinked="1"/>
        <c:majorTickMark val="none"/>
        <c:minorTickMark val="none"/>
        <c:tickLblPos val="none"/>
        <c:crossAx val="147527168"/>
        <c:crosses val="autoZero"/>
        <c:auto val="1"/>
        <c:lblOffset val="100"/>
        <c:baseTimeUnit val="years"/>
      </c:dateAx>
      <c:valAx>
        <c:axId val="147527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7504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63.62</c:v>
                </c:pt>
                <c:pt idx="1">
                  <c:v>64.290000000000006</c:v>
                </c:pt>
                <c:pt idx="2">
                  <c:v>65.98</c:v>
                </c:pt>
                <c:pt idx="3">
                  <c:v>67.37</c:v>
                </c:pt>
                <c:pt idx="4">
                  <c:v>68.19</c:v>
                </c:pt>
              </c:numCache>
            </c:numRef>
          </c:val>
        </c:ser>
        <c:dLbls>
          <c:showLegendKey val="0"/>
          <c:showVal val="0"/>
          <c:showCatName val="0"/>
          <c:showSerName val="0"/>
          <c:showPercent val="0"/>
          <c:showBubbleSize val="0"/>
        </c:dLbls>
        <c:gapWidth val="150"/>
        <c:axId val="147536512"/>
        <c:axId val="147567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80.47</c:v>
                </c:pt>
                <c:pt idx="1">
                  <c:v>81.3</c:v>
                </c:pt>
                <c:pt idx="2">
                  <c:v>82.2</c:v>
                </c:pt>
                <c:pt idx="3">
                  <c:v>82.35</c:v>
                </c:pt>
                <c:pt idx="4">
                  <c:v>82.9</c:v>
                </c:pt>
              </c:numCache>
            </c:numRef>
          </c:val>
          <c:smooth val="0"/>
        </c:ser>
        <c:dLbls>
          <c:showLegendKey val="0"/>
          <c:showVal val="0"/>
          <c:showCatName val="0"/>
          <c:showSerName val="0"/>
          <c:showPercent val="0"/>
          <c:showBubbleSize val="0"/>
        </c:dLbls>
        <c:marker val="1"/>
        <c:smooth val="0"/>
        <c:axId val="147536512"/>
        <c:axId val="147567360"/>
      </c:lineChart>
      <c:dateAx>
        <c:axId val="147536512"/>
        <c:scaling>
          <c:orientation val="minMax"/>
        </c:scaling>
        <c:delete val="1"/>
        <c:axPos val="b"/>
        <c:numFmt formatCode="ge" sourceLinked="1"/>
        <c:majorTickMark val="none"/>
        <c:minorTickMark val="none"/>
        <c:tickLblPos val="none"/>
        <c:crossAx val="147567360"/>
        <c:crosses val="autoZero"/>
        <c:auto val="1"/>
        <c:lblOffset val="100"/>
        <c:baseTimeUnit val="years"/>
      </c:dateAx>
      <c:valAx>
        <c:axId val="147567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7536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53.9</c:v>
                </c:pt>
                <c:pt idx="1">
                  <c:v>52.33</c:v>
                </c:pt>
                <c:pt idx="2">
                  <c:v>55.99</c:v>
                </c:pt>
                <c:pt idx="3">
                  <c:v>56.08</c:v>
                </c:pt>
                <c:pt idx="4">
                  <c:v>58.89</c:v>
                </c:pt>
              </c:numCache>
            </c:numRef>
          </c:val>
        </c:ser>
        <c:dLbls>
          <c:showLegendKey val="0"/>
          <c:showVal val="0"/>
          <c:showCatName val="0"/>
          <c:showSerName val="0"/>
          <c:showPercent val="0"/>
          <c:showBubbleSize val="0"/>
        </c:dLbls>
        <c:gapWidth val="150"/>
        <c:axId val="123050240"/>
        <c:axId val="123056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3050240"/>
        <c:axId val="123056512"/>
      </c:lineChart>
      <c:dateAx>
        <c:axId val="123050240"/>
        <c:scaling>
          <c:orientation val="minMax"/>
        </c:scaling>
        <c:delete val="1"/>
        <c:axPos val="b"/>
        <c:numFmt formatCode="ge" sourceLinked="1"/>
        <c:majorTickMark val="none"/>
        <c:minorTickMark val="none"/>
        <c:tickLblPos val="none"/>
        <c:crossAx val="123056512"/>
        <c:crosses val="autoZero"/>
        <c:auto val="1"/>
        <c:lblOffset val="100"/>
        <c:baseTimeUnit val="years"/>
      </c:dateAx>
      <c:valAx>
        <c:axId val="123056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3050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6941824"/>
        <c:axId val="146956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6941824"/>
        <c:axId val="146956288"/>
      </c:lineChart>
      <c:dateAx>
        <c:axId val="146941824"/>
        <c:scaling>
          <c:orientation val="minMax"/>
        </c:scaling>
        <c:delete val="1"/>
        <c:axPos val="b"/>
        <c:numFmt formatCode="ge" sourceLinked="1"/>
        <c:majorTickMark val="none"/>
        <c:minorTickMark val="none"/>
        <c:tickLblPos val="none"/>
        <c:crossAx val="146956288"/>
        <c:crosses val="autoZero"/>
        <c:auto val="1"/>
        <c:lblOffset val="100"/>
        <c:baseTimeUnit val="years"/>
      </c:dateAx>
      <c:valAx>
        <c:axId val="146956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94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6986496"/>
        <c:axId val="146988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6986496"/>
        <c:axId val="146988416"/>
      </c:lineChart>
      <c:dateAx>
        <c:axId val="146986496"/>
        <c:scaling>
          <c:orientation val="minMax"/>
        </c:scaling>
        <c:delete val="1"/>
        <c:axPos val="b"/>
        <c:numFmt formatCode="ge" sourceLinked="1"/>
        <c:majorTickMark val="none"/>
        <c:minorTickMark val="none"/>
        <c:tickLblPos val="none"/>
        <c:crossAx val="146988416"/>
        <c:crosses val="autoZero"/>
        <c:auto val="1"/>
        <c:lblOffset val="100"/>
        <c:baseTimeUnit val="years"/>
      </c:dateAx>
      <c:valAx>
        <c:axId val="146988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986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7012992"/>
        <c:axId val="147019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7012992"/>
        <c:axId val="147019264"/>
      </c:lineChart>
      <c:dateAx>
        <c:axId val="147012992"/>
        <c:scaling>
          <c:orientation val="minMax"/>
        </c:scaling>
        <c:delete val="1"/>
        <c:axPos val="b"/>
        <c:numFmt formatCode="ge" sourceLinked="1"/>
        <c:majorTickMark val="none"/>
        <c:minorTickMark val="none"/>
        <c:tickLblPos val="none"/>
        <c:crossAx val="147019264"/>
        <c:crosses val="autoZero"/>
        <c:auto val="1"/>
        <c:lblOffset val="100"/>
        <c:baseTimeUnit val="years"/>
      </c:dateAx>
      <c:valAx>
        <c:axId val="147019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7012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7049472"/>
        <c:axId val="147059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7049472"/>
        <c:axId val="147059840"/>
      </c:lineChart>
      <c:dateAx>
        <c:axId val="147049472"/>
        <c:scaling>
          <c:orientation val="minMax"/>
        </c:scaling>
        <c:delete val="1"/>
        <c:axPos val="b"/>
        <c:numFmt formatCode="ge" sourceLinked="1"/>
        <c:majorTickMark val="none"/>
        <c:minorTickMark val="none"/>
        <c:tickLblPos val="none"/>
        <c:crossAx val="147059840"/>
        <c:crosses val="autoZero"/>
        <c:auto val="1"/>
        <c:lblOffset val="100"/>
        <c:baseTimeUnit val="years"/>
      </c:dateAx>
      <c:valAx>
        <c:axId val="147059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7049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2506.64</c:v>
                </c:pt>
                <c:pt idx="1">
                  <c:v>2393.29</c:v>
                </c:pt>
                <c:pt idx="2">
                  <c:v>2101.9299999999998</c:v>
                </c:pt>
                <c:pt idx="3">
                  <c:v>1937.28</c:v>
                </c:pt>
                <c:pt idx="4">
                  <c:v>1482.29</c:v>
                </c:pt>
              </c:numCache>
            </c:numRef>
          </c:val>
        </c:ser>
        <c:dLbls>
          <c:showLegendKey val="0"/>
          <c:showVal val="0"/>
          <c:showCatName val="0"/>
          <c:showSerName val="0"/>
          <c:showPercent val="0"/>
          <c:showBubbleSize val="0"/>
        </c:dLbls>
        <c:gapWidth val="150"/>
        <c:axId val="147073664"/>
        <c:axId val="147100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1764.87</c:v>
                </c:pt>
                <c:pt idx="1">
                  <c:v>1622.51</c:v>
                </c:pt>
                <c:pt idx="2">
                  <c:v>1569.13</c:v>
                </c:pt>
                <c:pt idx="3">
                  <c:v>1436</c:v>
                </c:pt>
                <c:pt idx="4">
                  <c:v>1434.89</c:v>
                </c:pt>
              </c:numCache>
            </c:numRef>
          </c:val>
          <c:smooth val="0"/>
        </c:ser>
        <c:dLbls>
          <c:showLegendKey val="0"/>
          <c:showVal val="0"/>
          <c:showCatName val="0"/>
          <c:showSerName val="0"/>
          <c:showPercent val="0"/>
          <c:showBubbleSize val="0"/>
        </c:dLbls>
        <c:marker val="1"/>
        <c:smooth val="0"/>
        <c:axId val="147073664"/>
        <c:axId val="147100416"/>
      </c:lineChart>
      <c:dateAx>
        <c:axId val="147073664"/>
        <c:scaling>
          <c:orientation val="minMax"/>
        </c:scaling>
        <c:delete val="1"/>
        <c:axPos val="b"/>
        <c:numFmt formatCode="ge" sourceLinked="1"/>
        <c:majorTickMark val="none"/>
        <c:minorTickMark val="none"/>
        <c:tickLblPos val="none"/>
        <c:crossAx val="147100416"/>
        <c:crosses val="autoZero"/>
        <c:auto val="1"/>
        <c:lblOffset val="100"/>
        <c:baseTimeUnit val="years"/>
      </c:dateAx>
      <c:valAx>
        <c:axId val="147100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707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41.87</c:v>
                </c:pt>
                <c:pt idx="1">
                  <c:v>45.88</c:v>
                </c:pt>
                <c:pt idx="2">
                  <c:v>46.71</c:v>
                </c:pt>
                <c:pt idx="3">
                  <c:v>48.74</c:v>
                </c:pt>
                <c:pt idx="4">
                  <c:v>49.87</c:v>
                </c:pt>
              </c:numCache>
            </c:numRef>
          </c:val>
        </c:ser>
        <c:dLbls>
          <c:showLegendKey val="0"/>
          <c:showVal val="0"/>
          <c:showCatName val="0"/>
          <c:showSerName val="0"/>
          <c:showPercent val="0"/>
          <c:showBubbleSize val="0"/>
        </c:dLbls>
        <c:gapWidth val="150"/>
        <c:axId val="147458304"/>
        <c:axId val="147464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60.75</c:v>
                </c:pt>
                <c:pt idx="1">
                  <c:v>62.83</c:v>
                </c:pt>
                <c:pt idx="2">
                  <c:v>64.63</c:v>
                </c:pt>
                <c:pt idx="3">
                  <c:v>66.56</c:v>
                </c:pt>
                <c:pt idx="4">
                  <c:v>66.22</c:v>
                </c:pt>
              </c:numCache>
            </c:numRef>
          </c:val>
          <c:smooth val="0"/>
        </c:ser>
        <c:dLbls>
          <c:showLegendKey val="0"/>
          <c:showVal val="0"/>
          <c:showCatName val="0"/>
          <c:showSerName val="0"/>
          <c:showPercent val="0"/>
          <c:showBubbleSize val="0"/>
        </c:dLbls>
        <c:marker val="1"/>
        <c:smooth val="0"/>
        <c:axId val="147458304"/>
        <c:axId val="147464576"/>
      </c:lineChart>
      <c:dateAx>
        <c:axId val="147458304"/>
        <c:scaling>
          <c:orientation val="minMax"/>
        </c:scaling>
        <c:delete val="1"/>
        <c:axPos val="b"/>
        <c:numFmt formatCode="ge" sourceLinked="1"/>
        <c:majorTickMark val="none"/>
        <c:minorTickMark val="none"/>
        <c:tickLblPos val="none"/>
        <c:crossAx val="147464576"/>
        <c:crosses val="autoZero"/>
        <c:auto val="1"/>
        <c:lblOffset val="100"/>
        <c:baseTimeUnit val="years"/>
      </c:dateAx>
      <c:valAx>
        <c:axId val="147464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7458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317.17</c:v>
                </c:pt>
                <c:pt idx="1">
                  <c:v>292.92</c:v>
                </c:pt>
                <c:pt idx="2">
                  <c:v>294.77999999999997</c:v>
                </c:pt>
                <c:pt idx="3">
                  <c:v>297.04000000000002</c:v>
                </c:pt>
                <c:pt idx="4">
                  <c:v>305.64999999999998</c:v>
                </c:pt>
              </c:numCache>
            </c:numRef>
          </c:val>
        </c:ser>
        <c:dLbls>
          <c:showLegendKey val="0"/>
          <c:showVal val="0"/>
          <c:showCatName val="0"/>
          <c:showSerName val="0"/>
          <c:showPercent val="0"/>
          <c:showBubbleSize val="0"/>
        </c:dLbls>
        <c:gapWidth val="150"/>
        <c:axId val="147486208"/>
        <c:axId val="147488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256</c:v>
                </c:pt>
                <c:pt idx="1">
                  <c:v>250.43</c:v>
                </c:pt>
                <c:pt idx="2">
                  <c:v>245.75</c:v>
                </c:pt>
                <c:pt idx="3">
                  <c:v>244.29</c:v>
                </c:pt>
                <c:pt idx="4">
                  <c:v>246.72</c:v>
                </c:pt>
              </c:numCache>
            </c:numRef>
          </c:val>
          <c:smooth val="0"/>
        </c:ser>
        <c:dLbls>
          <c:showLegendKey val="0"/>
          <c:showVal val="0"/>
          <c:showCatName val="0"/>
          <c:showSerName val="0"/>
          <c:showPercent val="0"/>
          <c:showBubbleSize val="0"/>
        </c:dLbls>
        <c:marker val="1"/>
        <c:smooth val="0"/>
        <c:axId val="147486208"/>
        <c:axId val="147488128"/>
      </c:lineChart>
      <c:dateAx>
        <c:axId val="147486208"/>
        <c:scaling>
          <c:orientation val="minMax"/>
        </c:scaling>
        <c:delete val="1"/>
        <c:axPos val="b"/>
        <c:numFmt formatCode="ge" sourceLinked="1"/>
        <c:majorTickMark val="none"/>
        <c:minorTickMark val="none"/>
        <c:tickLblPos val="none"/>
        <c:crossAx val="147488128"/>
        <c:crosses val="autoZero"/>
        <c:auto val="1"/>
        <c:lblOffset val="100"/>
        <c:baseTimeUnit val="years"/>
      </c:dateAx>
      <c:valAx>
        <c:axId val="147488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7486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【1,457.06】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【40.31】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【250.25】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【64.73】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58"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三種町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特定環境保全公共下水道</v>
      </c>
      <c r="Q8" s="70"/>
      <c r="R8" s="70"/>
      <c r="S8" s="70"/>
      <c r="T8" s="70"/>
      <c r="U8" s="70"/>
      <c r="V8" s="70"/>
      <c r="W8" s="70" t="str">
        <f>データ!L6</f>
        <v>D2</v>
      </c>
      <c r="X8" s="70"/>
      <c r="Y8" s="70"/>
      <c r="Z8" s="70"/>
      <c r="AA8" s="70"/>
      <c r="AB8" s="70"/>
      <c r="AC8" s="70"/>
      <c r="AD8" s="3"/>
      <c r="AE8" s="3"/>
      <c r="AF8" s="3"/>
      <c r="AG8" s="3"/>
      <c r="AH8" s="3"/>
      <c r="AI8" s="3"/>
      <c r="AJ8" s="3"/>
      <c r="AK8" s="3"/>
      <c r="AL8" s="64">
        <f>データ!R6</f>
        <v>17797</v>
      </c>
      <c r="AM8" s="64"/>
      <c r="AN8" s="64"/>
      <c r="AO8" s="64"/>
      <c r="AP8" s="64"/>
      <c r="AQ8" s="64"/>
      <c r="AR8" s="64"/>
      <c r="AS8" s="64"/>
      <c r="AT8" s="63">
        <f>データ!S6</f>
        <v>247.98</v>
      </c>
      <c r="AU8" s="63"/>
      <c r="AV8" s="63"/>
      <c r="AW8" s="63"/>
      <c r="AX8" s="63"/>
      <c r="AY8" s="63"/>
      <c r="AZ8" s="63"/>
      <c r="BA8" s="63"/>
      <c r="BB8" s="63">
        <f>データ!T6</f>
        <v>71.77</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69.739999999999995</v>
      </c>
      <c r="Q10" s="63"/>
      <c r="R10" s="63"/>
      <c r="S10" s="63"/>
      <c r="T10" s="63"/>
      <c r="U10" s="63"/>
      <c r="V10" s="63"/>
      <c r="W10" s="63">
        <f>データ!P6</f>
        <v>84.3</v>
      </c>
      <c r="X10" s="63"/>
      <c r="Y10" s="63"/>
      <c r="Z10" s="63"/>
      <c r="AA10" s="63"/>
      <c r="AB10" s="63"/>
      <c r="AC10" s="63"/>
      <c r="AD10" s="64">
        <f>データ!Q6</f>
        <v>3020</v>
      </c>
      <c r="AE10" s="64"/>
      <c r="AF10" s="64"/>
      <c r="AG10" s="64"/>
      <c r="AH10" s="64"/>
      <c r="AI10" s="64"/>
      <c r="AJ10" s="64"/>
      <c r="AK10" s="2"/>
      <c r="AL10" s="64">
        <f>データ!U6</f>
        <v>12302</v>
      </c>
      <c r="AM10" s="64"/>
      <c r="AN10" s="64"/>
      <c r="AO10" s="64"/>
      <c r="AP10" s="64"/>
      <c r="AQ10" s="64"/>
      <c r="AR10" s="64"/>
      <c r="AS10" s="64"/>
      <c r="AT10" s="63">
        <f>データ!V6</f>
        <v>5.54</v>
      </c>
      <c r="AU10" s="63"/>
      <c r="AV10" s="63"/>
      <c r="AW10" s="63"/>
      <c r="AX10" s="63"/>
      <c r="AY10" s="63"/>
      <c r="AZ10" s="63"/>
      <c r="BA10" s="63"/>
      <c r="BB10" s="63">
        <f>データ!W6</f>
        <v>2220.58</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53481</v>
      </c>
      <c r="D6" s="31">
        <f t="shared" si="3"/>
        <v>47</v>
      </c>
      <c r="E6" s="31">
        <f t="shared" si="3"/>
        <v>17</v>
      </c>
      <c r="F6" s="31">
        <f t="shared" si="3"/>
        <v>4</v>
      </c>
      <c r="G6" s="31">
        <f t="shared" si="3"/>
        <v>0</v>
      </c>
      <c r="H6" s="31" t="str">
        <f t="shared" si="3"/>
        <v>秋田県　三種町</v>
      </c>
      <c r="I6" s="31" t="str">
        <f t="shared" si="3"/>
        <v>法非適用</v>
      </c>
      <c r="J6" s="31" t="str">
        <f t="shared" si="3"/>
        <v>下水道事業</v>
      </c>
      <c r="K6" s="31" t="str">
        <f t="shared" si="3"/>
        <v>特定環境保全公共下水道</v>
      </c>
      <c r="L6" s="31" t="str">
        <f t="shared" si="3"/>
        <v>D2</v>
      </c>
      <c r="M6" s="32" t="str">
        <f t="shared" si="3"/>
        <v>-</v>
      </c>
      <c r="N6" s="32" t="str">
        <f t="shared" si="3"/>
        <v>該当数値なし</v>
      </c>
      <c r="O6" s="32">
        <f t="shared" si="3"/>
        <v>69.739999999999995</v>
      </c>
      <c r="P6" s="32">
        <f t="shared" si="3"/>
        <v>84.3</v>
      </c>
      <c r="Q6" s="32">
        <f t="shared" si="3"/>
        <v>3020</v>
      </c>
      <c r="R6" s="32">
        <f t="shared" si="3"/>
        <v>17797</v>
      </c>
      <c r="S6" s="32">
        <f t="shared" si="3"/>
        <v>247.98</v>
      </c>
      <c r="T6" s="32">
        <f t="shared" si="3"/>
        <v>71.77</v>
      </c>
      <c r="U6" s="32">
        <f t="shared" si="3"/>
        <v>12302</v>
      </c>
      <c r="V6" s="32">
        <f t="shared" si="3"/>
        <v>5.54</v>
      </c>
      <c r="W6" s="32">
        <f t="shared" si="3"/>
        <v>2220.58</v>
      </c>
      <c r="X6" s="33">
        <f>IF(X7="",NA(),X7)</f>
        <v>53.9</v>
      </c>
      <c r="Y6" s="33">
        <f t="shared" ref="Y6:AG6" si="4">IF(Y7="",NA(),Y7)</f>
        <v>52.33</v>
      </c>
      <c r="Z6" s="33">
        <f t="shared" si="4"/>
        <v>55.99</v>
      </c>
      <c r="AA6" s="33">
        <f t="shared" si="4"/>
        <v>56.08</v>
      </c>
      <c r="AB6" s="33">
        <f t="shared" si="4"/>
        <v>58.89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2506.64</v>
      </c>
      <c r="BF6" s="33">
        <f t="shared" ref="BF6:BN6" si="7">IF(BF7="",NA(),BF7)</f>
        <v>2393.29</v>
      </c>
      <c r="BG6" s="33">
        <f t="shared" si="7"/>
        <v>2101.9299999999998</v>
      </c>
      <c r="BH6" s="33">
        <f t="shared" si="7"/>
        <v>1937.28</v>
      </c>
      <c r="BI6" s="33">
        <f t="shared" si="7"/>
        <v>1482.29</v>
      </c>
      <c r="BJ6" s="33">
        <f t="shared" si="7"/>
        <v>1764.87</v>
      </c>
      <c r="BK6" s="33">
        <f t="shared" si="7"/>
        <v>1622.51</v>
      </c>
      <c r="BL6" s="33">
        <f t="shared" si="7"/>
        <v>1569.13</v>
      </c>
      <c r="BM6" s="33">
        <f t="shared" si="7"/>
        <v>1436</v>
      </c>
      <c r="BN6" s="33">
        <f t="shared" si="7"/>
        <v>1434.89</v>
      </c>
      <c r="BO6" s="32" t="str">
        <f>IF(BO7="","",IF(BO7="-","【-】","【"&amp;SUBSTITUTE(TEXT(BO7,"#,##0.00"),"-","△")&amp;"】"))</f>
        <v>【1,457.06】</v>
      </c>
      <c r="BP6" s="33">
        <f>IF(BP7="",NA(),BP7)</f>
        <v>41.87</v>
      </c>
      <c r="BQ6" s="33">
        <f t="shared" ref="BQ6:BY6" si="8">IF(BQ7="",NA(),BQ7)</f>
        <v>45.88</v>
      </c>
      <c r="BR6" s="33">
        <f t="shared" si="8"/>
        <v>46.71</v>
      </c>
      <c r="BS6" s="33">
        <f t="shared" si="8"/>
        <v>48.74</v>
      </c>
      <c r="BT6" s="33">
        <f t="shared" si="8"/>
        <v>49.87</v>
      </c>
      <c r="BU6" s="33">
        <f t="shared" si="8"/>
        <v>60.75</v>
      </c>
      <c r="BV6" s="33">
        <f t="shared" si="8"/>
        <v>62.83</v>
      </c>
      <c r="BW6" s="33">
        <f t="shared" si="8"/>
        <v>64.63</v>
      </c>
      <c r="BX6" s="33">
        <f t="shared" si="8"/>
        <v>66.56</v>
      </c>
      <c r="BY6" s="33">
        <f t="shared" si="8"/>
        <v>66.22</v>
      </c>
      <c r="BZ6" s="32" t="str">
        <f>IF(BZ7="","",IF(BZ7="-","【-】","【"&amp;SUBSTITUTE(TEXT(BZ7,"#,##0.00"),"-","△")&amp;"】"))</f>
        <v>【64.73】</v>
      </c>
      <c r="CA6" s="33">
        <f>IF(CA7="",NA(),CA7)</f>
        <v>317.17</v>
      </c>
      <c r="CB6" s="33">
        <f t="shared" ref="CB6:CJ6" si="9">IF(CB7="",NA(),CB7)</f>
        <v>292.92</v>
      </c>
      <c r="CC6" s="33">
        <f t="shared" si="9"/>
        <v>294.77999999999997</v>
      </c>
      <c r="CD6" s="33">
        <f t="shared" si="9"/>
        <v>297.04000000000002</v>
      </c>
      <c r="CE6" s="33">
        <f t="shared" si="9"/>
        <v>305.64999999999998</v>
      </c>
      <c r="CF6" s="33">
        <f t="shared" si="9"/>
        <v>256</v>
      </c>
      <c r="CG6" s="33">
        <f t="shared" si="9"/>
        <v>250.43</v>
      </c>
      <c r="CH6" s="33">
        <f t="shared" si="9"/>
        <v>245.75</v>
      </c>
      <c r="CI6" s="33">
        <f t="shared" si="9"/>
        <v>244.29</v>
      </c>
      <c r="CJ6" s="33">
        <f t="shared" si="9"/>
        <v>246.72</v>
      </c>
      <c r="CK6" s="32" t="str">
        <f>IF(CK7="","",IF(CK7="-","【-】","【"&amp;SUBSTITUTE(TEXT(CK7,"#,##0.00"),"-","△")&amp;"】"))</f>
        <v>【250.25】</v>
      </c>
      <c r="CL6" s="33" t="str">
        <f>IF(CL7="",NA(),CL7)</f>
        <v>-</v>
      </c>
      <c r="CM6" s="33" t="str">
        <f t="shared" ref="CM6:CU6" si="10">IF(CM7="",NA(),CM7)</f>
        <v>-</v>
      </c>
      <c r="CN6" s="33" t="str">
        <f t="shared" si="10"/>
        <v>-</v>
      </c>
      <c r="CO6" s="33" t="str">
        <f t="shared" si="10"/>
        <v>-</v>
      </c>
      <c r="CP6" s="33" t="str">
        <f t="shared" si="10"/>
        <v>-</v>
      </c>
      <c r="CQ6" s="33">
        <f t="shared" si="10"/>
        <v>41.59</v>
      </c>
      <c r="CR6" s="33">
        <f t="shared" si="10"/>
        <v>42.31</v>
      </c>
      <c r="CS6" s="33">
        <f t="shared" si="10"/>
        <v>43.65</v>
      </c>
      <c r="CT6" s="33">
        <f t="shared" si="10"/>
        <v>43.58</v>
      </c>
      <c r="CU6" s="33">
        <f t="shared" si="10"/>
        <v>41.35</v>
      </c>
      <c r="CV6" s="32" t="str">
        <f>IF(CV7="","",IF(CV7="-","【-】","【"&amp;SUBSTITUTE(TEXT(CV7,"#,##0.00"),"-","△")&amp;"】"))</f>
        <v>【40.31】</v>
      </c>
      <c r="CW6" s="33">
        <f>IF(CW7="",NA(),CW7)</f>
        <v>63.62</v>
      </c>
      <c r="CX6" s="33">
        <f t="shared" ref="CX6:DF6" si="11">IF(CX7="",NA(),CX7)</f>
        <v>64.290000000000006</v>
      </c>
      <c r="CY6" s="33">
        <f t="shared" si="11"/>
        <v>65.98</v>
      </c>
      <c r="CZ6" s="33">
        <f t="shared" si="11"/>
        <v>67.37</v>
      </c>
      <c r="DA6" s="33">
        <f t="shared" si="11"/>
        <v>68.19</v>
      </c>
      <c r="DB6" s="33">
        <f t="shared" si="11"/>
        <v>80.47</v>
      </c>
      <c r="DC6" s="33">
        <f t="shared" si="11"/>
        <v>81.3</v>
      </c>
      <c r="DD6" s="33">
        <f t="shared" si="11"/>
        <v>82.2</v>
      </c>
      <c r="DE6" s="33">
        <f t="shared" si="11"/>
        <v>82.35</v>
      </c>
      <c r="DF6" s="33">
        <f t="shared" si="11"/>
        <v>82.9</v>
      </c>
      <c r="DG6" s="32" t="str">
        <f>IF(DG7="","",IF(DG7="-","【-】","【"&amp;SUBSTITUTE(TEXT(DG7,"#,##0.00"),"-","△")&amp;"】"))</f>
        <v>【81.28】</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0.1</v>
      </c>
      <c r="EJ6" s="33">
        <f t="shared" si="14"/>
        <v>0.11</v>
      </c>
      <c r="EK6" s="33">
        <f t="shared" si="14"/>
        <v>0.05</v>
      </c>
      <c r="EL6" s="33">
        <f t="shared" si="14"/>
        <v>0.04</v>
      </c>
      <c r="EM6" s="33">
        <f t="shared" si="14"/>
        <v>7.0000000000000007E-2</v>
      </c>
      <c r="EN6" s="32" t="str">
        <f>IF(EN7="","",IF(EN7="-","【-】","【"&amp;SUBSTITUTE(TEXT(EN7,"#,##0.00"),"-","△")&amp;"】"))</f>
        <v>【0.10】</v>
      </c>
    </row>
    <row r="7" spans="1:144" s="34" customFormat="1">
      <c r="A7" s="26"/>
      <c r="B7" s="35">
        <v>2015</v>
      </c>
      <c r="C7" s="35">
        <v>53481</v>
      </c>
      <c r="D7" s="35">
        <v>47</v>
      </c>
      <c r="E7" s="35">
        <v>17</v>
      </c>
      <c r="F7" s="35">
        <v>4</v>
      </c>
      <c r="G7" s="35">
        <v>0</v>
      </c>
      <c r="H7" s="35" t="s">
        <v>96</v>
      </c>
      <c r="I7" s="35" t="s">
        <v>97</v>
      </c>
      <c r="J7" s="35" t="s">
        <v>98</v>
      </c>
      <c r="K7" s="35" t="s">
        <v>99</v>
      </c>
      <c r="L7" s="35" t="s">
        <v>100</v>
      </c>
      <c r="M7" s="36" t="s">
        <v>101</v>
      </c>
      <c r="N7" s="36" t="s">
        <v>102</v>
      </c>
      <c r="O7" s="36">
        <v>69.739999999999995</v>
      </c>
      <c r="P7" s="36">
        <v>84.3</v>
      </c>
      <c r="Q7" s="36">
        <v>3020</v>
      </c>
      <c r="R7" s="36">
        <v>17797</v>
      </c>
      <c r="S7" s="36">
        <v>247.98</v>
      </c>
      <c r="T7" s="36">
        <v>71.77</v>
      </c>
      <c r="U7" s="36">
        <v>12302</v>
      </c>
      <c r="V7" s="36">
        <v>5.54</v>
      </c>
      <c r="W7" s="36">
        <v>2220.58</v>
      </c>
      <c r="X7" s="36">
        <v>53.9</v>
      </c>
      <c r="Y7" s="36">
        <v>52.33</v>
      </c>
      <c r="Z7" s="36">
        <v>55.99</v>
      </c>
      <c r="AA7" s="36">
        <v>56.08</v>
      </c>
      <c r="AB7" s="36">
        <v>58.89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2506.64</v>
      </c>
      <c r="BF7" s="36">
        <v>2393.29</v>
      </c>
      <c r="BG7" s="36">
        <v>2101.9299999999998</v>
      </c>
      <c r="BH7" s="36">
        <v>1937.28</v>
      </c>
      <c r="BI7" s="36">
        <v>1482.29</v>
      </c>
      <c r="BJ7" s="36">
        <v>1764.87</v>
      </c>
      <c r="BK7" s="36">
        <v>1622.51</v>
      </c>
      <c r="BL7" s="36">
        <v>1569.13</v>
      </c>
      <c r="BM7" s="36">
        <v>1436</v>
      </c>
      <c r="BN7" s="36">
        <v>1434.89</v>
      </c>
      <c r="BO7" s="36">
        <v>1457.06</v>
      </c>
      <c r="BP7" s="36">
        <v>41.87</v>
      </c>
      <c r="BQ7" s="36">
        <v>45.88</v>
      </c>
      <c r="BR7" s="36">
        <v>46.71</v>
      </c>
      <c r="BS7" s="36">
        <v>48.74</v>
      </c>
      <c r="BT7" s="36">
        <v>49.87</v>
      </c>
      <c r="BU7" s="36">
        <v>60.75</v>
      </c>
      <c r="BV7" s="36">
        <v>62.83</v>
      </c>
      <c r="BW7" s="36">
        <v>64.63</v>
      </c>
      <c r="BX7" s="36">
        <v>66.56</v>
      </c>
      <c r="BY7" s="36">
        <v>66.22</v>
      </c>
      <c r="BZ7" s="36">
        <v>64.73</v>
      </c>
      <c r="CA7" s="36">
        <v>317.17</v>
      </c>
      <c r="CB7" s="36">
        <v>292.92</v>
      </c>
      <c r="CC7" s="36">
        <v>294.77999999999997</v>
      </c>
      <c r="CD7" s="36">
        <v>297.04000000000002</v>
      </c>
      <c r="CE7" s="36">
        <v>305.64999999999998</v>
      </c>
      <c r="CF7" s="36">
        <v>256</v>
      </c>
      <c r="CG7" s="36">
        <v>250.43</v>
      </c>
      <c r="CH7" s="36">
        <v>245.75</v>
      </c>
      <c r="CI7" s="36">
        <v>244.29</v>
      </c>
      <c r="CJ7" s="36">
        <v>246.72</v>
      </c>
      <c r="CK7" s="36">
        <v>250.25</v>
      </c>
      <c r="CL7" s="36" t="s">
        <v>101</v>
      </c>
      <c r="CM7" s="36" t="s">
        <v>101</v>
      </c>
      <c r="CN7" s="36" t="s">
        <v>101</v>
      </c>
      <c r="CO7" s="36" t="s">
        <v>101</v>
      </c>
      <c r="CP7" s="36" t="s">
        <v>101</v>
      </c>
      <c r="CQ7" s="36">
        <v>41.59</v>
      </c>
      <c r="CR7" s="36">
        <v>42.31</v>
      </c>
      <c r="CS7" s="36">
        <v>43.65</v>
      </c>
      <c r="CT7" s="36">
        <v>43.58</v>
      </c>
      <c r="CU7" s="36">
        <v>41.35</v>
      </c>
      <c r="CV7" s="36">
        <v>40.31</v>
      </c>
      <c r="CW7" s="36">
        <v>63.62</v>
      </c>
      <c r="CX7" s="36">
        <v>64.290000000000006</v>
      </c>
      <c r="CY7" s="36">
        <v>65.98</v>
      </c>
      <c r="CZ7" s="36">
        <v>67.37</v>
      </c>
      <c r="DA7" s="36">
        <v>68.19</v>
      </c>
      <c r="DB7" s="36">
        <v>80.47</v>
      </c>
      <c r="DC7" s="36">
        <v>81.3</v>
      </c>
      <c r="DD7" s="36">
        <v>82.2</v>
      </c>
      <c r="DE7" s="36">
        <v>82.35</v>
      </c>
      <c r="DF7" s="36">
        <v>82.9</v>
      </c>
      <c r="DG7" s="36">
        <v>81.28</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0.1</v>
      </c>
      <c r="EJ7" s="36">
        <v>0.11</v>
      </c>
      <c r="EK7" s="36">
        <v>0.05</v>
      </c>
      <c r="EL7" s="36">
        <v>0.04</v>
      </c>
      <c r="EM7" s="36">
        <v>7.0000000000000007E-2</v>
      </c>
      <c r="EN7" s="36">
        <v>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三浦　傑</cp:lastModifiedBy>
  <dcterms:created xsi:type="dcterms:W3CDTF">2017-02-08T02:58:43Z</dcterms:created>
  <dcterms:modified xsi:type="dcterms:W3CDTF">2017-02-13T00:32:45Z</dcterms:modified>
  <cp:category/>
</cp:coreProperties>
</file>