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AI10" i="4" s="1"/>
  <c r="S6" i="5"/>
  <c r="AY8" i="4" s="1"/>
  <c r="R6" i="5"/>
  <c r="AQ8" i="4" s="1"/>
  <c r="Q6" i="5"/>
  <c r="P6" i="5"/>
  <c r="Z10" i="4" s="1"/>
  <c r="O6" i="5"/>
  <c r="N6" i="5"/>
  <c r="M6" i="5"/>
  <c r="B10" i="4" s="1"/>
  <c r="L6" i="5"/>
  <c r="K6" i="5"/>
  <c r="R8" i="4" s="1"/>
  <c r="J6" i="5"/>
  <c r="J8" i="4" s="1"/>
  <c r="I6" i="5"/>
  <c r="B8" i="4" s="1"/>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R10" i="4"/>
  <c r="J10" i="4"/>
  <c r="AI8" i="4"/>
  <c r="Z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<sst xmlns="http://schemas.openxmlformats.org/spreadsheetml/2006/main" count="218" uniqueCount="108">
  <si>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</si>
  <si>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</si>
  <si>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</si>
  <si>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</si>
  <si>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</si>
  <si>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</si>
  <si>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</si>
  <si>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</si>
  <si>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</si>
  <si>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</si>
  <si>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</si>
  <si>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</si>
  <si>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</si>
  <si>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</si>
  <si>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</si>
  <si>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</si>
  <si>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</si>
  <si>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</si>
  <si>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</si>
  <si>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</si>
  <si>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</si>
  <si>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</si>
  <si>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</si>
  <si>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</si>
  <si>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</si>
  <si>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</si>
  <si>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</si>
  <si>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</si>
  <si>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</si>
  <si>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</si>
  <si>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</si>
  <si>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</si>
  <si>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</si>
  <si>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</si>
  <si>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</si>
  <si>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</si>
  <si>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</si>
  <si>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</si>
  <si>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</si>
  <si>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</si>
  <si>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</si>
  <si>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</si>
  <si>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</si>
  <si>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</si>
  <si>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</si>
  <si>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</si>
  <si>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</si>
  <si>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</si>
  <si>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</si>
  <si>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</si>
  <si>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</si>
  <si>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</si>
  <si>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</si>
  <si>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</si>
  <si>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</si>
  <si>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</si>
  <si>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</si>
  <si>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</si>
  <si>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</si>
  <si>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</si>
  <si>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</si>
  <si>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</si>
  <si>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</si>
  <si>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</si>
  <si>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</si>
  <si>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</si>
  <si>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</si>
  <si>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</si>
  <si>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</si>
  <si>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</si>
  <si>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</si>
  <si>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</si>
  <si>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</si>
  <si>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</si>
  <si>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</si>
  <si>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</si>
  <si>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</si>
  <si>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</si>
  <si>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</si>
  <si>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</si>
  <si>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</si>
  <si>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</si>
  <si>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</si>
  <si>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</si>
  <si>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</si>
  <si>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</si>
  <si>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</si>
  <si>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</si>
  <si>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</si>
  <si>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</si>
  <si>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</si>
  <si>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</si>
  <si>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</si>
  <si>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三種町</t>
  </si>
  <si>
    <t>法非適用</t>
  </si>
  <si>
    <t>水道事業</t>
  </si>
  <si>
    <t>簡易水道事業</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</si>
  <si>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</si>
  <si>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</si>
  <si>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</si>
  <si>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</si>
  <si>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</si>
  <si>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</si>
  <si>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</si>
  <si>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</si>
  <si>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収益的収支比率及び企業債残高対給水収益比率は、企業債の償還が年々減少していること等により、改善傾向です。
　給水原価は、修繕費の減少等により減少傾向です。
　施設利用率及び有収率は、給水人口に大きな変化がないため、ほぼ横ばい傾向です。</t>
    <rPh sb="24" eb="27">
      <t>キギョウサイ</t>
    </rPh>
    <rPh sb="28" eb="30">
      <t>ショウカン</t>
    </rPh>
    <rPh sb="31" eb="33">
      <t>ネンネン</t>
    </rPh>
    <rPh sb="33" eb="35">
      <t>ゲンショウ</t>
    </rPh>
    <rPh sb="41" eb="42">
      <t>ナド</t>
    </rPh>
    <rPh sb="46" eb="48">
      <t>カイゼン</t>
    </rPh>
    <rPh sb="48" eb="50">
      <t>ケイコウ</t>
    </rPh>
    <phoneticPr fontId="4"/>
  </si>
  <si>
    <t>　管路更新率、法定耐用年数を経過している管路が少ないため、類似団体と比較して少ない状況です。</t>
    <rPh sb="7" eb="9">
      <t>ホウテイ</t>
    </rPh>
    <rPh sb="9" eb="11">
      <t>タイヨウ</t>
    </rPh>
    <rPh sb="11" eb="13">
      <t>ネンスウ</t>
    </rPh>
    <rPh sb="14" eb="16">
      <t>ケイカ</t>
    </rPh>
    <rPh sb="20" eb="22">
      <t>カンロ</t>
    </rPh>
    <rPh sb="23" eb="24">
      <t>スク</t>
    </rPh>
    <rPh sb="29" eb="31">
      <t>ルイジ</t>
    </rPh>
    <rPh sb="31" eb="33">
      <t>ダンタイ</t>
    </rPh>
    <rPh sb="34" eb="36">
      <t>ヒカク</t>
    </rPh>
    <rPh sb="38" eb="39">
      <t>スク</t>
    </rPh>
    <rPh sb="41" eb="43">
      <t>ジョウキョウ</t>
    </rPh>
    <phoneticPr fontId="4"/>
  </si>
  <si>
    <t>　当事業の健全性・効率性及び老朽化の状況を示す数値は、類似団体と比較すると、いずれも良いものとなっています。
　当事業は、平成28年度に上水道と統合していることから、今後は三種町水道事業と合わせた経営比較をすることとなりますが、引き続き、利用者の利便向上のため、最小経費で最大効果を発揮できるよう努めます。</t>
    <rPh sb="1" eb="2">
      <t>トウ</t>
    </rPh>
    <rPh sb="2" eb="4">
      <t>ジギョウ</t>
    </rPh>
    <rPh sb="5" eb="8">
      <t>ケンゼンセイ</t>
    </rPh>
    <rPh sb="9" eb="12">
      <t>コウリツセイ</t>
    </rPh>
    <rPh sb="12" eb="13">
      <t>オヨ</t>
    </rPh>
    <rPh sb="14" eb="17">
      <t>ロウキュウカ</t>
    </rPh>
    <rPh sb="18" eb="20">
      <t>ジョウキョウ</t>
    </rPh>
    <rPh sb="21" eb="22">
      <t>シメ</t>
    </rPh>
    <rPh sb="23" eb="25">
      <t>スウチ</t>
    </rPh>
    <rPh sb="27" eb="29">
      <t>ルイジ</t>
    </rPh>
    <rPh sb="29" eb="31">
      <t>ダンタイ</t>
    </rPh>
    <rPh sb="32" eb="34">
      <t>ヒカク</t>
    </rPh>
    <rPh sb="42" eb="43">
      <t>ヨ</t>
    </rPh>
    <rPh sb="56" eb="57">
      <t>トウ</t>
    </rPh>
    <rPh sb="57" eb="59">
      <t>ジギョウ</t>
    </rPh>
    <rPh sb="61" eb="63">
      <t>ヘイセイ</t>
    </rPh>
    <rPh sb="65" eb="67">
      <t>ネンド</t>
    </rPh>
    <rPh sb="68" eb="70">
      <t>ジョウスイ</t>
    </rPh>
    <rPh sb="70" eb="71">
      <t>ドウ</t>
    </rPh>
    <rPh sb="72" eb="74">
      <t>トウゴウ</t>
    </rPh>
    <rPh sb="83" eb="85">
      <t>コンゴ</t>
    </rPh>
    <rPh sb="86" eb="89">
      <t>ミタネチョウ</t>
    </rPh>
    <rPh sb="89" eb="91">
      <t>スイドウ</t>
    </rPh>
    <rPh sb="91" eb="93">
      <t>ジギョウ</t>
    </rPh>
    <rPh sb="94" eb="95">
      <t>ア</t>
    </rPh>
    <rPh sb="98" eb="100">
      <t>ケイエイ</t>
    </rPh>
    <rPh sb="100" eb="102">
      <t>ヒカク</t>
    </rPh>
    <rPh sb="114" eb="115">
      <t>ヒ</t>
    </rPh>
    <rPh sb="116" eb="117">
      <t>ツヅ</t>
    </rPh>
    <rPh sb="119" eb="122">
      <t>リヨウシャ</t>
    </rPh>
    <rPh sb="123" eb="125">
      <t>リベン</t>
    </rPh>
    <rPh sb="125" eb="127">
      <t>コウジョウ</t>
    </rPh>
    <rPh sb="131" eb="133">
      <t>サイショウ</t>
    </rPh>
    <rPh sb="133" eb="135">
      <t>ケイヒ</t>
    </rPh>
    <rPh sb="136" eb="138">
      <t>サイダイ</t>
    </rPh>
    <rPh sb="138" eb="140">
      <t>コウカ</t>
    </rPh>
    <rPh sb="141" eb="143">
      <t>ハッキ</t>
    </rPh>
    <rPh sb="148" eb="14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</si>
</sst>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formatCode="#,##0.00;&quot;△&quot;#,##0.00">
                  <c:v>0</c:v>
                </c:pt>
                <c:pt idx="1">
                  <c:v>0.91</c:v>
                </c:pt>
                <c:pt idx="2" formatCode="#,##0.00;&quot;△&quot;#,##0.00">
                  <c:v>0</c:v>
                </c:pt>
                <c:pt idx="3" formatCode="#,##0.00;&quot;△&quot;#,##0.00">
                  <c:v>0</c:v>
                </c:pt>
                <c:pt idx="4">
                  <c:v>0.14000000000000001</c:v>
                </c:pt>
              </c:numCache>
            </c:numRef>
          </c:val>
        </c:ser>
        <c:dLbls>
          <c:showLegendKey val="0"/>
          <c:showVal val="0"/>
          <c:showCatName val="0"/>
          <c:showSerName val="0"/>
          <c:showPercent val="0"/>
          <c:showBubbleSize val="0"/>
        </c:dLbls>
        <c:gapWidth val="150"/>
        <c:axId val="171914368"/>
        <c:axId val="172447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1.08</c:v>
                </c:pt>
                <c:pt idx="1">
                  <c:v>0.69</c:v>
                </c:pt>
                <c:pt idx="2">
                  <c:v>0.89</c:v>
                </c:pt>
                <c:pt idx="3">
                  <c:v>0.98</c:v>
                </c:pt>
                <c:pt idx="4">
                  <c:v>0.76</c:v>
                </c:pt>
              </c:numCache>
            </c:numRef>
          </c:val>
          <c:smooth val="0"/>
        </c:ser>
        <c:dLbls>
          <c:showLegendKey val="0"/>
          <c:showVal val="0"/>
          <c:showCatName val="0"/>
          <c:showSerName val="0"/>
          <c:showPercent val="0"/>
          <c:showBubbleSize val="0"/>
        </c:dLbls>
        <c:marker val="1"/>
        <c:smooth val="0"/>
        <c:axId val="171914368"/>
        <c:axId val="172447232"/>
      </c:lineChart>
      <c:dateAx>
        <c:axId val="171914368"/>
        <c:scaling>
          <c:orientation val="minMax"/>
        </c:scaling>
        <c:delete val="1"/>
        <c:axPos val="b"/>
        <c:numFmt formatCode="ge" sourceLinked="1"/>
        <c:majorTickMark val="none"/>
        <c:minorTickMark val="none"/>
        <c:tickLblPos val="none"/>
        <c:crossAx val="172447232"/>
        <c:crosses val="autoZero"/>
        <c:auto val="1"/>
        <c:lblOffset val="100"/>
        <c:baseTimeUnit val="years"/>
      </c:dateAx>
      <c:valAx>
        <c:axId val="17244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91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48.93</c:v>
                </c:pt>
                <c:pt idx="1">
                  <c:v>51.19</c:v>
                </c:pt>
                <c:pt idx="2">
                  <c:v>49.28</c:v>
                </c:pt>
                <c:pt idx="3">
                  <c:v>48.91</c:v>
                </c:pt>
                <c:pt idx="4">
                  <c:v>49.87</c:v>
                </c:pt>
              </c:numCache>
            </c:numRef>
          </c:val>
        </c:ser>
        <c:dLbls>
          <c:showLegendKey val="0"/>
          <c:showVal val="0"/>
          <c:showCatName val="0"/>
          <c:showSerName val="0"/>
          <c:showPercent val="0"/>
          <c:showBubbleSize val="0"/>
        </c:dLbls>
        <c:gapWidth val="150"/>
        <c:axId val="119214080"/>
        <c:axId val="11921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59.84</c:v>
                </c:pt>
                <c:pt idx="1">
                  <c:v>60.66</c:v>
                </c:pt>
                <c:pt idx="2">
                  <c:v>60.17</c:v>
                </c:pt>
                <c:pt idx="3">
                  <c:v>58.96</c:v>
                </c:pt>
                <c:pt idx="4">
                  <c:v>58.1</c:v>
                </c:pt>
              </c:numCache>
            </c:numRef>
          </c:val>
          <c:smooth val="0"/>
        </c:ser>
        <c:dLbls>
          <c:showLegendKey val="0"/>
          <c:showVal val="0"/>
          <c:showCatName val="0"/>
          <c:showSerName val="0"/>
          <c:showPercent val="0"/>
          <c:showBubbleSize val="0"/>
        </c:dLbls>
        <c:marker val="1"/>
        <c:smooth val="0"/>
        <c:axId val="119214080"/>
        <c:axId val="119215616"/>
      </c:lineChart>
      <c:dateAx>
        <c:axId val="119214080"/>
        <c:scaling>
          <c:orientation val="minMax"/>
        </c:scaling>
        <c:delete val="1"/>
        <c:axPos val="b"/>
        <c:numFmt formatCode="ge" sourceLinked="1"/>
        <c:majorTickMark val="none"/>
        <c:minorTickMark val="none"/>
        <c:tickLblPos val="none"/>
        <c:crossAx val="119215616"/>
        <c:crosses val="autoZero"/>
        <c:auto val="1"/>
        <c:lblOffset val="100"/>
        <c:baseTimeUnit val="years"/>
      </c:dateAx>
      <c:valAx>
        <c:axId val="11921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1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93.61</c:v>
                </c:pt>
                <c:pt idx="1">
                  <c:v>89.31</c:v>
                </c:pt>
                <c:pt idx="2">
                  <c:v>90.95</c:v>
                </c:pt>
                <c:pt idx="3">
                  <c:v>89.87</c:v>
                </c:pt>
                <c:pt idx="4">
                  <c:v>87.32</c:v>
                </c:pt>
              </c:numCache>
            </c:numRef>
          </c:val>
        </c:ser>
        <c:dLbls>
          <c:showLegendKey val="0"/>
          <c:showVal val="0"/>
          <c:showCatName val="0"/>
          <c:showSerName val="0"/>
          <c:showPercent val="0"/>
          <c:showBubbleSize val="0"/>
        </c:dLbls>
        <c:gapWidth val="150"/>
        <c:axId val="119233152"/>
        <c:axId val="11923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77.989999999999995</c:v>
                </c:pt>
                <c:pt idx="1">
                  <c:v>77.319999999999993</c:v>
                </c:pt>
                <c:pt idx="2">
                  <c:v>76.680000000000007</c:v>
                </c:pt>
                <c:pt idx="3">
                  <c:v>76.58</c:v>
                </c:pt>
                <c:pt idx="4">
                  <c:v>76.69</c:v>
                </c:pt>
              </c:numCache>
            </c:numRef>
          </c:val>
          <c:smooth val="0"/>
        </c:ser>
        <c:dLbls>
          <c:showLegendKey val="0"/>
          <c:showVal val="0"/>
          <c:showCatName val="0"/>
          <c:showSerName val="0"/>
          <c:showPercent val="0"/>
          <c:showBubbleSize val="0"/>
        </c:dLbls>
        <c:marker val="1"/>
        <c:smooth val="0"/>
        <c:axId val="119233152"/>
        <c:axId val="119239424"/>
      </c:lineChart>
      <c:dateAx>
        <c:axId val="119233152"/>
        <c:scaling>
          <c:orientation val="minMax"/>
        </c:scaling>
        <c:delete val="1"/>
        <c:axPos val="b"/>
        <c:numFmt formatCode="ge" sourceLinked="1"/>
        <c:majorTickMark val="none"/>
        <c:minorTickMark val="none"/>
        <c:tickLblPos val="none"/>
        <c:crossAx val="119239424"/>
        <c:crosses val="autoZero"/>
        <c:auto val="1"/>
        <c:lblOffset val="100"/>
        <c:baseTimeUnit val="years"/>
      </c:dateAx>
      <c:valAx>
        <c:axId val="11923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3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57.81</c:v>
                </c:pt>
                <c:pt idx="1">
                  <c:v>44.65</c:v>
                </c:pt>
                <c:pt idx="2">
                  <c:v>74.95</c:v>
                </c:pt>
                <c:pt idx="3">
                  <c:v>79.5</c:v>
                </c:pt>
                <c:pt idx="4">
                  <c:v>78.84</c:v>
                </c:pt>
              </c:numCache>
            </c:numRef>
          </c:val>
        </c:ser>
        <c:dLbls>
          <c:showLegendKey val="0"/>
          <c:showVal val="0"/>
          <c:showCatName val="0"/>
          <c:showSerName val="0"/>
          <c:showPercent val="0"/>
          <c:showBubbleSize val="0"/>
        </c:dLbls>
        <c:gapWidth val="150"/>
        <c:axId val="172638208"/>
        <c:axId val="17274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75.239999999999995</c:v>
                </c:pt>
                <c:pt idx="1">
                  <c:v>73.63</c:v>
                </c:pt>
                <c:pt idx="2">
                  <c:v>75.709999999999994</c:v>
                </c:pt>
                <c:pt idx="3">
                  <c:v>75.09</c:v>
                </c:pt>
                <c:pt idx="4">
                  <c:v>75.34</c:v>
                </c:pt>
              </c:numCache>
            </c:numRef>
          </c:val>
          <c:smooth val="0"/>
        </c:ser>
        <c:dLbls>
          <c:showLegendKey val="0"/>
          <c:showVal val="0"/>
          <c:showCatName val="0"/>
          <c:showSerName val="0"/>
          <c:showPercent val="0"/>
          <c:showBubbleSize val="0"/>
        </c:dLbls>
        <c:marker val="1"/>
        <c:smooth val="0"/>
        <c:axId val="172638208"/>
        <c:axId val="172740608"/>
      </c:lineChart>
      <c:dateAx>
        <c:axId val="172638208"/>
        <c:scaling>
          <c:orientation val="minMax"/>
        </c:scaling>
        <c:delete val="1"/>
        <c:axPos val="b"/>
        <c:numFmt formatCode="ge" sourceLinked="1"/>
        <c:majorTickMark val="none"/>
        <c:minorTickMark val="none"/>
        <c:tickLblPos val="none"/>
        <c:crossAx val="172740608"/>
        <c:crosses val="autoZero"/>
        <c:auto val="1"/>
        <c:lblOffset val="100"/>
        <c:baseTimeUnit val="years"/>
      </c:dateAx>
      <c:valAx>
        <c:axId val="17274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63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4057344"/>
        <c:axId val="17407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4057344"/>
        <c:axId val="174073728"/>
      </c:lineChart>
      <c:dateAx>
        <c:axId val="174057344"/>
        <c:scaling>
          <c:orientation val="minMax"/>
        </c:scaling>
        <c:delete val="1"/>
        <c:axPos val="b"/>
        <c:numFmt formatCode="ge" sourceLinked="1"/>
        <c:majorTickMark val="none"/>
        <c:minorTickMark val="none"/>
        <c:tickLblPos val="none"/>
        <c:crossAx val="174073728"/>
        <c:crosses val="autoZero"/>
        <c:auto val="1"/>
        <c:lblOffset val="100"/>
        <c:baseTimeUnit val="years"/>
      </c:dateAx>
      <c:valAx>
        <c:axId val="17407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05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0222208"/>
        <c:axId val="17630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0222208"/>
        <c:axId val="176308224"/>
      </c:lineChart>
      <c:dateAx>
        <c:axId val="180222208"/>
        <c:scaling>
          <c:orientation val="minMax"/>
        </c:scaling>
        <c:delete val="1"/>
        <c:axPos val="b"/>
        <c:numFmt formatCode="ge" sourceLinked="1"/>
        <c:majorTickMark val="none"/>
        <c:minorTickMark val="none"/>
        <c:tickLblPos val="none"/>
        <c:crossAx val="176308224"/>
        <c:crosses val="autoZero"/>
        <c:auto val="1"/>
        <c:lblOffset val="100"/>
        <c:baseTimeUnit val="years"/>
      </c:dateAx>
      <c:valAx>
        <c:axId val="17630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22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6354432"/>
        <c:axId val="17635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6354432"/>
        <c:axId val="176356352"/>
      </c:lineChart>
      <c:dateAx>
        <c:axId val="176354432"/>
        <c:scaling>
          <c:orientation val="minMax"/>
        </c:scaling>
        <c:delete val="1"/>
        <c:axPos val="b"/>
        <c:numFmt formatCode="ge" sourceLinked="1"/>
        <c:majorTickMark val="none"/>
        <c:minorTickMark val="none"/>
        <c:tickLblPos val="none"/>
        <c:crossAx val="176356352"/>
        <c:crosses val="autoZero"/>
        <c:auto val="1"/>
        <c:lblOffset val="100"/>
        <c:baseTimeUnit val="years"/>
      </c:dateAx>
      <c:valAx>
        <c:axId val="17635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35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76448256"/>
        <c:axId val="17645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6448256"/>
        <c:axId val="176450176"/>
      </c:lineChart>
      <c:dateAx>
        <c:axId val="176448256"/>
        <c:scaling>
          <c:orientation val="minMax"/>
        </c:scaling>
        <c:delete val="1"/>
        <c:axPos val="b"/>
        <c:numFmt formatCode="ge" sourceLinked="1"/>
        <c:majorTickMark val="none"/>
        <c:minorTickMark val="none"/>
        <c:tickLblPos val="none"/>
        <c:crossAx val="176450176"/>
        <c:crosses val="autoZero"/>
        <c:auto val="1"/>
        <c:lblOffset val="100"/>
        <c:baseTimeUnit val="years"/>
      </c:dateAx>
      <c:valAx>
        <c:axId val="17645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44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987.73</c:v>
                </c:pt>
                <c:pt idx="1">
                  <c:v>907.39</c:v>
                </c:pt>
                <c:pt idx="2">
                  <c:v>852.23</c:v>
                </c:pt>
                <c:pt idx="3">
                  <c:v>773.14</c:v>
                </c:pt>
                <c:pt idx="4">
                  <c:v>754.24</c:v>
                </c:pt>
              </c:numCache>
            </c:numRef>
          </c:val>
        </c:ser>
        <c:dLbls>
          <c:showLegendKey val="0"/>
          <c:showVal val="0"/>
          <c:showCatName val="0"/>
          <c:showSerName val="0"/>
          <c:showPercent val="0"/>
          <c:showBubbleSize val="0"/>
        </c:dLbls>
        <c:gapWidth val="150"/>
        <c:axId val="176542080"/>
        <c:axId val="17654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1168.8</c:v>
                </c:pt>
                <c:pt idx="1">
                  <c:v>1158.82</c:v>
                </c:pt>
                <c:pt idx="2">
                  <c:v>1167.7</c:v>
                </c:pt>
                <c:pt idx="3">
                  <c:v>1228.58</c:v>
                </c:pt>
                <c:pt idx="4">
                  <c:v>1280.18</c:v>
                </c:pt>
              </c:numCache>
            </c:numRef>
          </c:val>
          <c:smooth val="0"/>
        </c:ser>
        <c:dLbls>
          <c:showLegendKey val="0"/>
          <c:showVal val="0"/>
          <c:showCatName val="0"/>
          <c:showSerName val="0"/>
          <c:showPercent val="0"/>
          <c:showBubbleSize val="0"/>
        </c:dLbls>
        <c:marker val="1"/>
        <c:smooth val="0"/>
        <c:axId val="176542080"/>
        <c:axId val="176544000"/>
      </c:lineChart>
      <c:dateAx>
        <c:axId val="176542080"/>
        <c:scaling>
          <c:orientation val="minMax"/>
        </c:scaling>
        <c:delete val="1"/>
        <c:axPos val="b"/>
        <c:numFmt formatCode="ge" sourceLinked="1"/>
        <c:majorTickMark val="none"/>
        <c:minorTickMark val="none"/>
        <c:tickLblPos val="none"/>
        <c:crossAx val="176544000"/>
        <c:crosses val="autoZero"/>
        <c:auto val="1"/>
        <c:lblOffset val="100"/>
        <c:baseTimeUnit val="years"/>
      </c:dateAx>
      <c:valAx>
        <c:axId val="17654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54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65.55</c:v>
                </c:pt>
                <c:pt idx="1">
                  <c:v>64.239999999999995</c:v>
                </c:pt>
                <c:pt idx="2">
                  <c:v>66.98</c:v>
                </c:pt>
                <c:pt idx="3">
                  <c:v>71.58</c:v>
                </c:pt>
                <c:pt idx="4">
                  <c:v>69.989999999999995</c:v>
                </c:pt>
              </c:numCache>
            </c:numRef>
          </c:val>
        </c:ser>
        <c:dLbls>
          <c:showLegendKey val="0"/>
          <c:showVal val="0"/>
          <c:showCatName val="0"/>
          <c:showSerName val="0"/>
          <c:showPercent val="0"/>
          <c:showBubbleSize val="0"/>
        </c:dLbls>
        <c:gapWidth val="150"/>
        <c:axId val="178786304"/>
        <c:axId val="17878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56.44</c:v>
                </c:pt>
                <c:pt idx="1">
                  <c:v>55.6</c:v>
                </c:pt>
                <c:pt idx="2">
                  <c:v>54.43</c:v>
                </c:pt>
                <c:pt idx="3">
                  <c:v>53.81</c:v>
                </c:pt>
                <c:pt idx="4">
                  <c:v>53.62</c:v>
                </c:pt>
              </c:numCache>
            </c:numRef>
          </c:val>
          <c:smooth val="0"/>
        </c:ser>
        <c:dLbls>
          <c:showLegendKey val="0"/>
          <c:showVal val="0"/>
          <c:showCatName val="0"/>
          <c:showSerName val="0"/>
          <c:showPercent val="0"/>
          <c:showBubbleSize val="0"/>
        </c:dLbls>
        <c:marker val="1"/>
        <c:smooth val="0"/>
        <c:axId val="178786304"/>
        <c:axId val="178788224"/>
      </c:lineChart>
      <c:dateAx>
        <c:axId val="178786304"/>
        <c:scaling>
          <c:orientation val="minMax"/>
        </c:scaling>
        <c:delete val="1"/>
        <c:axPos val="b"/>
        <c:numFmt formatCode="ge" sourceLinked="1"/>
        <c:majorTickMark val="none"/>
        <c:minorTickMark val="none"/>
        <c:tickLblPos val="none"/>
        <c:crossAx val="178788224"/>
        <c:crosses val="autoZero"/>
        <c:auto val="1"/>
        <c:lblOffset val="100"/>
        <c:baseTimeUnit val="years"/>
      </c:dateAx>
      <c:valAx>
        <c:axId val="17878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78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265.08999999999997</c:v>
                </c:pt>
                <c:pt idx="1">
                  <c:v>271.45</c:v>
                </c:pt>
                <c:pt idx="2">
                  <c:v>258.93</c:v>
                </c:pt>
                <c:pt idx="3">
                  <c:v>249.69</c:v>
                </c:pt>
                <c:pt idx="4">
                  <c:v>237.97</c:v>
                </c:pt>
              </c:numCache>
            </c:numRef>
          </c:val>
        </c:ser>
        <c:dLbls>
          <c:showLegendKey val="0"/>
          <c:showVal val="0"/>
          <c:showCatName val="0"/>
          <c:showSerName val="0"/>
          <c:showPercent val="0"/>
          <c:showBubbleSize val="0"/>
        </c:dLbls>
        <c:gapWidth val="150"/>
        <c:axId val="178892160"/>
        <c:axId val="18029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270.7</c:v>
                </c:pt>
                <c:pt idx="1">
                  <c:v>275.86</c:v>
                </c:pt>
                <c:pt idx="2">
                  <c:v>279.8</c:v>
                </c:pt>
                <c:pt idx="3">
                  <c:v>284.64999999999998</c:v>
                </c:pt>
                <c:pt idx="4">
                  <c:v>287.7</c:v>
                </c:pt>
              </c:numCache>
            </c:numRef>
          </c:val>
          <c:smooth val="0"/>
        </c:ser>
        <c:dLbls>
          <c:showLegendKey val="0"/>
          <c:showVal val="0"/>
          <c:showCatName val="0"/>
          <c:showSerName val="0"/>
          <c:showPercent val="0"/>
          <c:showBubbleSize val="0"/>
        </c:dLbls>
        <c:marker val="1"/>
        <c:smooth val="0"/>
        <c:axId val="178892160"/>
        <c:axId val="180295168"/>
      </c:lineChart>
      <c:dateAx>
        <c:axId val="178892160"/>
        <c:scaling>
          <c:orientation val="minMax"/>
        </c:scaling>
        <c:delete val="1"/>
        <c:axPos val="b"/>
        <c:numFmt formatCode="ge" sourceLinked="1"/>
        <c:majorTickMark val="none"/>
        <c:minorTickMark val="none"/>
        <c:tickLblPos val="none"/>
        <c:crossAx val="180295168"/>
        <c:crosses val="autoZero"/>
        <c:auto val="1"/>
        <c:lblOffset val="100"/>
        <c:baseTimeUnit val="years"/>
      </c:dateAx>
      <c:valAx>
        <c:axId val="18029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89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E53" zoomScale="85" zoomScaleNormal="85"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三種町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D2</v>
      </c>
      <c r="AA8" s="52"/>
      <c r="AB8" s="52"/>
      <c r="AC8" s="52"/>
      <c r="AD8" s="52"/>
      <c r="AE8" s="52"/>
      <c r="AF8" s="52"/>
      <c r="AG8" s="53"/>
      <c r="AH8" s="3"/>
      <c r="AI8" s="54">
        <f>データ!Q6</f>
        <v>17797</v>
      </c>
      <c r="AJ8" s="55"/>
      <c r="AK8" s="55"/>
      <c r="AL8" s="55"/>
      <c r="AM8" s="55"/>
      <c r="AN8" s="55"/>
      <c r="AO8" s="55"/>
      <c r="AP8" s="56"/>
      <c r="AQ8" s="46">
        <f>データ!R6</f>
        <v>247.98</v>
      </c>
      <c r="AR8" s="46"/>
      <c r="AS8" s="46"/>
      <c r="AT8" s="46"/>
      <c r="AU8" s="46"/>
      <c r="AV8" s="46"/>
      <c r="AW8" s="46"/>
      <c r="AX8" s="46"/>
      <c r="AY8" s="46">
        <f>データ!S6</f>
        <v>71.77</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52.88</v>
      </c>
      <c r="S10" s="46"/>
      <c r="T10" s="46"/>
      <c r="U10" s="46"/>
      <c r="V10" s="46"/>
      <c r="W10" s="46"/>
      <c r="X10" s="46"/>
      <c r="Y10" s="46"/>
      <c r="Z10" s="80">
        <f>データ!P6</f>
        <v>3300</v>
      </c>
      <c r="AA10" s="80"/>
      <c r="AB10" s="80"/>
      <c r="AC10" s="80"/>
      <c r="AD10" s="80"/>
      <c r="AE10" s="80"/>
      <c r="AF10" s="80"/>
      <c r="AG10" s="80"/>
      <c r="AH10" s="2"/>
      <c r="AI10" s="80">
        <f>データ!T6</f>
        <v>9329</v>
      </c>
      <c r="AJ10" s="80"/>
      <c r="AK10" s="80"/>
      <c r="AL10" s="80"/>
      <c r="AM10" s="80"/>
      <c r="AN10" s="80"/>
      <c r="AO10" s="80"/>
      <c r="AP10" s="80"/>
      <c r="AQ10" s="46">
        <f>データ!U6</f>
        <v>7.49</v>
      </c>
      <c r="AR10" s="46"/>
      <c r="AS10" s="46"/>
      <c r="AT10" s="46"/>
      <c r="AU10" s="46"/>
      <c r="AV10" s="46"/>
      <c r="AW10" s="46"/>
      <c r="AX10" s="46"/>
      <c r="AY10" s="46">
        <f>データ!V6</f>
        <v>1245.53</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53481</v>
      </c>
      <c r="D6" s="31">
        <f t="shared" si="3"/>
        <v>47</v>
      </c>
      <c r="E6" s="31">
        <f t="shared" si="3"/>
        <v>1</v>
      </c>
      <c r="F6" s="31">
        <f t="shared" si="3"/>
        <v>0</v>
      </c>
      <c r="G6" s="31">
        <f t="shared" si="3"/>
        <v>0</v>
      </c>
      <c r="H6" s="31" t="str">
        <f t="shared" si="3"/>
        <v>秋田県　三種町</v>
      </c>
      <c r="I6" s="31" t="str">
        <f t="shared" si="3"/>
        <v>法非適用</v>
      </c>
      <c r="J6" s="31" t="str">
        <f t="shared" si="3"/>
        <v>水道事業</v>
      </c>
      <c r="K6" s="31" t="str">
        <f t="shared" si="3"/>
        <v>簡易水道事業</v>
      </c>
      <c r="L6" s="31" t="str">
        <f t="shared" si="3"/>
        <v>D2</v>
      </c>
      <c r="M6" s="32" t="str">
        <f t="shared" si="3"/>
        <v>-</v>
      </c>
      <c r="N6" s="32" t="str">
        <f t="shared" si="3"/>
        <v>該当数値なし</v>
      </c>
      <c r="O6" s="32">
        <f t="shared" si="3"/>
        <v>52.88</v>
      </c>
      <c r="P6" s="32">
        <f t="shared" si="3"/>
        <v>3300</v>
      </c>
      <c r="Q6" s="32">
        <f t="shared" si="3"/>
        <v>17797</v>
      </c>
      <c r="R6" s="32">
        <f t="shared" si="3"/>
        <v>247.98</v>
      </c>
      <c r="S6" s="32">
        <f t="shared" si="3"/>
        <v>71.77</v>
      </c>
      <c r="T6" s="32">
        <f t="shared" si="3"/>
        <v>9329</v>
      </c>
      <c r="U6" s="32">
        <f t="shared" si="3"/>
        <v>7.49</v>
      </c>
      <c r="V6" s="32">
        <f t="shared" si="3"/>
        <v>1245.53</v>
      </c>
      <c r="W6" s="33">
        <f>IF(W7="",NA(),W7)</f>
        <v>57.81</v>
      </c>
      <c r="X6" s="33">
        <f t="shared" ref="X6:AF6" si="4">IF(X7="",NA(),X7)</f>
        <v>44.65</v>
      </c>
      <c r="Y6" s="33">
        <f t="shared" si="4"/>
        <v>74.95</v>
      </c>
      <c r="Z6" s="33">
        <f t="shared" si="4"/>
        <v>79.5</v>
      </c>
      <c r="AA6" s="33">
        <f t="shared" si="4"/>
        <v>78.84</v>
      </c>
      <c r="AB6" s="33">
        <f t="shared" si="4"/>
        <v>75.239999999999995</v>
      </c>
      <c r="AC6" s="33">
        <f t="shared" si="4"/>
        <v>73.63</v>
      </c>
      <c r="AD6" s="33">
        <f t="shared" si="4"/>
        <v>75.709999999999994</v>
      </c>
      <c r="AE6" s="33">
        <f t="shared" si="4"/>
        <v>75.09</v>
      </c>
      <c r="AF6" s="33">
        <f t="shared" si="4"/>
        <v>75.34</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987.73</v>
      </c>
      <c r="BE6" s="33">
        <f t="shared" ref="BE6:BM6" si="7">IF(BE7="",NA(),BE7)</f>
        <v>907.39</v>
      </c>
      <c r="BF6" s="33">
        <f t="shared" si="7"/>
        <v>852.23</v>
      </c>
      <c r="BG6" s="33">
        <f t="shared" si="7"/>
        <v>773.14</v>
      </c>
      <c r="BH6" s="33">
        <f t="shared" si="7"/>
        <v>754.24</v>
      </c>
      <c r="BI6" s="33">
        <f t="shared" si="7"/>
        <v>1168.8</v>
      </c>
      <c r="BJ6" s="33">
        <f t="shared" si="7"/>
        <v>1158.82</v>
      </c>
      <c r="BK6" s="33">
        <f t="shared" si="7"/>
        <v>1167.7</v>
      </c>
      <c r="BL6" s="33">
        <f t="shared" si="7"/>
        <v>1228.58</v>
      </c>
      <c r="BM6" s="33">
        <f t="shared" si="7"/>
        <v>1280.18</v>
      </c>
      <c r="BN6" s="32" t="str">
        <f>IF(BN7="","",IF(BN7="-","【-】","【"&amp;SUBSTITUTE(TEXT(BN7,"#,##0.00"),"-","△")&amp;"】"))</f>
        <v>【1,242.90】</v>
      </c>
      <c r="BO6" s="33">
        <f>IF(BO7="",NA(),BO7)</f>
        <v>65.55</v>
      </c>
      <c r="BP6" s="33">
        <f t="shared" ref="BP6:BX6" si="8">IF(BP7="",NA(),BP7)</f>
        <v>64.239999999999995</v>
      </c>
      <c r="BQ6" s="33">
        <f t="shared" si="8"/>
        <v>66.98</v>
      </c>
      <c r="BR6" s="33">
        <f t="shared" si="8"/>
        <v>71.58</v>
      </c>
      <c r="BS6" s="33">
        <f t="shared" si="8"/>
        <v>69.989999999999995</v>
      </c>
      <c r="BT6" s="33">
        <f t="shared" si="8"/>
        <v>56.44</v>
      </c>
      <c r="BU6" s="33">
        <f t="shared" si="8"/>
        <v>55.6</v>
      </c>
      <c r="BV6" s="33">
        <f t="shared" si="8"/>
        <v>54.43</v>
      </c>
      <c r="BW6" s="33">
        <f t="shared" si="8"/>
        <v>53.81</v>
      </c>
      <c r="BX6" s="33">
        <f t="shared" si="8"/>
        <v>53.62</v>
      </c>
      <c r="BY6" s="32" t="str">
        <f>IF(BY7="","",IF(BY7="-","【-】","【"&amp;SUBSTITUTE(TEXT(BY7,"#,##0.00"),"-","△")&amp;"】"))</f>
        <v>【33.35】</v>
      </c>
      <c r="BZ6" s="33">
        <f>IF(BZ7="",NA(),BZ7)</f>
        <v>265.08999999999997</v>
      </c>
      <c r="CA6" s="33">
        <f t="shared" ref="CA6:CI6" si="9">IF(CA7="",NA(),CA7)</f>
        <v>271.45</v>
      </c>
      <c r="CB6" s="33">
        <f t="shared" si="9"/>
        <v>258.93</v>
      </c>
      <c r="CC6" s="33">
        <f t="shared" si="9"/>
        <v>249.69</v>
      </c>
      <c r="CD6" s="33">
        <f t="shared" si="9"/>
        <v>237.97</v>
      </c>
      <c r="CE6" s="33">
        <f t="shared" si="9"/>
        <v>270.7</v>
      </c>
      <c r="CF6" s="33">
        <f t="shared" si="9"/>
        <v>275.86</v>
      </c>
      <c r="CG6" s="33">
        <f t="shared" si="9"/>
        <v>279.8</v>
      </c>
      <c r="CH6" s="33">
        <f t="shared" si="9"/>
        <v>284.64999999999998</v>
      </c>
      <c r="CI6" s="33">
        <f t="shared" si="9"/>
        <v>287.7</v>
      </c>
      <c r="CJ6" s="32" t="str">
        <f>IF(CJ7="","",IF(CJ7="-","【-】","【"&amp;SUBSTITUTE(TEXT(CJ7,"#,##0.00"),"-","△")&amp;"】"))</f>
        <v>【524.69】</v>
      </c>
      <c r="CK6" s="33">
        <f>IF(CK7="",NA(),CK7)</f>
        <v>48.93</v>
      </c>
      <c r="CL6" s="33">
        <f t="shared" ref="CL6:CT6" si="10">IF(CL7="",NA(),CL7)</f>
        <v>51.19</v>
      </c>
      <c r="CM6" s="33">
        <f t="shared" si="10"/>
        <v>49.28</v>
      </c>
      <c r="CN6" s="33">
        <f t="shared" si="10"/>
        <v>48.91</v>
      </c>
      <c r="CO6" s="33">
        <f t="shared" si="10"/>
        <v>49.87</v>
      </c>
      <c r="CP6" s="33">
        <f t="shared" si="10"/>
        <v>59.84</v>
      </c>
      <c r="CQ6" s="33">
        <f t="shared" si="10"/>
        <v>60.66</v>
      </c>
      <c r="CR6" s="33">
        <f t="shared" si="10"/>
        <v>60.17</v>
      </c>
      <c r="CS6" s="33">
        <f t="shared" si="10"/>
        <v>58.96</v>
      </c>
      <c r="CT6" s="33">
        <f t="shared" si="10"/>
        <v>58.1</v>
      </c>
      <c r="CU6" s="32" t="str">
        <f>IF(CU7="","",IF(CU7="-","【-】","【"&amp;SUBSTITUTE(TEXT(CU7,"#,##0.00"),"-","△")&amp;"】"))</f>
        <v>【57.58】</v>
      </c>
      <c r="CV6" s="33">
        <f>IF(CV7="",NA(),CV7)</f>
        <v>93.61</v>
      </c>
      <c r="CW6" s="33">
        <f t="shared" ref="CW6:DE6" si="11">IF(CW7="",NA(),CW7)</f>
        <v>89.31</v>
      </c>
      <c r="CX6" s="33">
        <f t="shared" si="11"/>
        <v>90.95</v>
      </c>
      <c r="CY6" s="33">
        <f t="shared" si="11"/>
        <v>89.87</v>
      </c>
      <c r="CZ6" s="33">
        <f t="shared" si="11"/>
        <v>87.32</v>
      </c>
      <c r="DA6" s="33">
        <f t="shared" si="11"/>
        <v>77.989999999999995</v>
      </c>
      <c r="DB6" s="33">
        <f t="shared" si="11"/>
        <v>77.319999999999993</v>
      </c>
      <c r="DC6" s="33">
        <f t="shared" si="11"/>
        <v>76.680000000000007</v>
      </c>
      <c r="DD6" s="33">
        <f t="shared" si="11"/>
        <v>76.58</v>
      </c>
      <c r="DE6" s="33">
        <f t="shared" si="11"/>
        <v>76.69</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3">
        <f t="shared" ref="ED6:EL6" si="14">IF(ED7="",NA(),ED7)</f>
        <v>0.91</v>
      </c>
      <c r="EE6" s="32">
        <f t="shared" si="14"/>
        <v>0</v>
      </c>
      <c r="EF6" s="32">
        <f t="shared" si="14"/>
        <v>0</v>
      </c>
      <c r="EG6" s="33">
        <f t="shared" si="14"/>
        <v>0.14000000000000001</v>
      </c>
      <c r="EH6" s="33">
        <f t="shared" si="14"/>
        <v>1.08</v>
      </c>
      <c r="EI6" s="33">
        <f t="shared" si="14"/>
        <v>0.69</v>
      </c>
      <c r="EJ6" s="33">
        <f t="shared" si="14"/>
        <v>0.89</v>
      </c>
      <c r="EK6" s="33">
        <f t="shared" si="14"/>
        <v>0.98</v>
      </c>
      <c r="EL6" s="33">
        <f t="shared" si="14"/>
        <v>0.76</v>
      </c>
      <c r="EM6" s="32" t="str">
        <f>IF(EM7="","",IF(EM7="-","【-】","【"&amp;SUBSTITUTE(TEXT(EM7,"#,##0.00"),"-","△")&amp;"】"))</f>
        <v>【0.71】</v>
      </c>
    </row>
    <row r="7" spans="1:143" s="34" customFormat="1">
      <c r="A7" s="26"/>
      <c r="B7" s="35">
        <v>2015</v>
      </c>
      <c r="C7" s="35">
        <v>53481</v>
      </c>
      <c r="D7" s="35">
        <v>47</v>
      </c>
      <c r="E7" s="35">
        <v>1</v>
      </c>
      <c r="F7" s="35">
        <v>0</v>
      </c>
      <c r="G7" s="35">
        <v>0</v>
      </c>
      <c r="H7" s="35" t="s">
        <v>93</v>
      </c>
      <c r="I7" s="35" t="s">
        <v>94</v>
      </c>
      <c r="J7" s="35" t="s">
        <v>95</v>
      </c>
      <c r="K7" s="35" t="s">
        <v>96</v>
      </c>
      <c r="L7" s="35" t="s">
        <v>97</v>
      </c>
      <c r="M7" s="36" t="s">
        <v>98</v>
      </c>
      <c r="N7" s="36" t="s">
        <v>99</v>
      </c>
      <c r="O7" s="36">
        <v>52.88</v>
      </c>
      <c r="P7" s="36">
        <v>3300</v>
      </c>
      <c r="Q7" s="36">
        <v>17797</v>
      </c>
      <c r="R7" s="36">
        <v>247.98</v>
      </c>
      <c r="S7" s="36">
        <v>71.77</v>
      </c>
      <c r="T7" s="36">
        <v>9329</v>
      </c>
      <c r="U7" s="36">
        <v>7.49</v>
      </c>
      <c r="V7" s="36">
        <v>1245.53</v>
      </c>
      <c r="W7" s="36">
        <v>57.81</v>
      </c>
      <c r="X7" s="36">
        <v>44.65</v>
      </c>
      <c r="Y7" s="36">
        <v>74.95</v>
      </c>
      <c r="Z7" s="36">
        <v>79.5</v>
      </c>
      <c r="AA7" s="36">
        <v>78.84</v>
      </c>
      <c r="AB7" s="36">
        <v>75.239999999999995</v>
      </c>
      <c r="AC7" s="36">
        <v>73.63</v>
      </c>
      <c r="AD7" s="36">
        <v>75.709999999999994</v>
      </c>
      <c r="AE7" s="36">
        <v>75.09</v>
      </c>
      <c r="AF7" s="36">
        <v>75.34</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987.73</v>
      </c>
      <c r="BE7" s="36">
        <v>907.39</v>
      </c>
      <c r="BF7" s="36">
        <v>852.23</v>
      </c>
      <c r="BG7" s="36">
        <v>773.14</v>
      </c>
      <c r="BH7" s="36">
        <v>754.24</v>
      </c>
      <c r="BI7" s="36">
        <v>1168.8</v>
      </c>
      <c r="BJ7" s="36">
        <v>1158.82</v>
      </c>
      <c r="BK7" s="36">
        <v>1167.7</v>
      </c>
      <c r="BL7" s="36">
        <v>1228.58</v>
      </c>
      <c r="BM7" s="36">
        <v>1280.18</v>
      </c>
      <c r="BN7" s="36">
        <v>1242.9000000000001</v>
      </c>
      <c r="BO7" s="36">
        <v>65.55</v>
      </c>
      <c r="BP7" s="36">
        <v>64.239999999999995</v>
      </c>
      <c r="BQ7" s="36">
        <v>66.98</v>
      </c>
      <c r="BR7" s="36">
        <v>71.58</v>
      </c>
      <c r="BS7" s="36">
        <v>69.989999999999995</v>
      </c>
      <c r="BT7" s="36">
        <v>56.44</v>
      </c>
      <c r="BU7" s="36">
        <v>55.6</v>
      </c>
      <c r="BV7" s="36">
        <v>54.43</v>
      </c>
      <c r="BW7" s="36">
        <v>53.81</v>
      </c>
      <c r="BX7" s="36">
        <v>53.62</v>
      </c>
      <c r="BY7" s="36">
        <v>33.35</v>
      </c>
      <c r="BZ7" s="36">
        <v>265.08999999999997</v>
      </c>
      <c r="CA7" s="36">
        <v>271.45</v>
      </c>
      <c r="CB7" s="36">
        <v>258.93</v>
      </c>
      <c r="CC7" s="36">
        <v>249.69</v>
      </c>
      <c r="CD7" s="36">
        <v>237.97</v>
      </c>
      <c r="CE7" s="36">
        <v>270.7</v>
      </c>
      <c r="CF7" s="36">
        <v>275.86</v>
      </c>
      <c r="CG7" s="36">
        <v>279.8</v>
      </c>
      <c r="CH7" s="36">
        <v>284.64999999999998</v>
      </c>
      <c r="CI7" s="36">
        <v>287.7</v>
      </c>
      <c r="CJ7" s="36">
        <v>524.69000000000005</v>
      </c>
      <c r="CK7" s="36">
        <v>48.93</v>
      </c>
      <c r="CL7" s="36">
        <v>51.19</v>
      </c>
      <c r="CM7" s="36">
        <v>49.28</v>
      </c>
      <c r="CN7" s="36">
        <v>48.91</v>
      </c>
      <c r="CO7" s="36">
        <v>49.87</v>
      </c>
      <c r="CP7" s="36">
        <v>59.84</v>
      </c>
      <c r="CQ7" s="36">
        <v>60.66</v>
      </c>
      <c r="CR7" s="36">
        <v>60.17</v>
      </c>
      <c r="CS7" s="36">
        <v>58.96</v>
      </c>
      <c r="CT7" s="36">
        <v>58.1</v>
      </c>
      <c r="CU7" s="36">
        <v>57.58</v>
      </c>
      <c r="CV7" s="36">
        <v>93.61</v>
      </c>
      <c r="CW7" s="36">
        <v>89.31</v>
      </c>
      <c r="CX7" s="36">
        <v>90.95</v>
      </c>
      <c r="CY7" s="36">
        <v>89.87</v>
      </c>
      <c r="CZ7" s="36">
        <v>87.32</v>
      </c>
      <c r="DA7" s="36">
        <v>77.989999999999995</v>
      </c>
      <c r="DB7" s="36">
        <v>77.319999999999993</v>
      </c>
      <c r="DC7" s="36">
        <v>76.680000000000007</v>
      </c>
      <c r="DD7" s="36">
        <v>76.58</v>
      </c>
      <c r="DE7" s="36">
        <v>76.69</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0.91</v>
      </c>
      <c r="EE7" s="36">
        <v>0</v>
      </c>
      <c r="EF7" s="36">
        <v>0</v>
      </c>
      <c r="EG7" s="36">
        <v>0.14000000000000001</v>
      </c>
      <c r="EH7" s="36">
        <v>1.08</v>
      </c>
      <c r="EI7" s="36">
        <v>0.69</v>
      </c>
      <c r="EJ7" s="36">
        <v>0.89</v>
      </c>
      <c r="EK7" s="36">
        <v>0.98</v>
      </c>
      <c r="EL7" s="36">
        <v>0.76</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2017-01-26T01:32:36Z</cp:lastPrinted>
  <dcterms:created xsi:type="dcterms:W3CDTF">2016-12-02T02:15:55Z</dcterms:created>
  <dcterms:modified xsi:type="dcterms:W3CDTF">2017-01-26T01:36:43Z</dcterms:modified>
  <cp:category/>
</cp:coreProperties>
</file>